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345" windowHeight="12225" tabRatio="989" firstSheet="20" activeTab="23"/>
  </bookViews>
  <sheets>
    <sheet name="결산서표지" sheetId="22" r:id="rId1"/>
    <sheet name="목차 (2)" sheetId="53" state="hidden" r:id="rId2"/>
    <sheet name="표지 (재무제표)" sheetId="20" r:id="rId3"/>
    <sheet name="자금(수입)" sheetId="43" r:id="rId4"/>
    <sheet name="자금(지출)" sheetId="44" r:id="rId5"/>
    <sheet name="BS(자산)" sheetId="36" r:id="rId6"/>
    <sheet name="BS(부채)" sheetId="37" r:id="rId7"/>
    <sheet name="운영수익" sheetId="38" r:id="rId8"/>
    <sheet name="운영비용" sheetId="39" r:id="rId9"/>
    <sheet name="표지(부속명세서)" sheetId="23" r:id="rId10"/>
    <sheet name="예금" sheetId="5" r:id="rId11"/>
    <sheet name="기타제예금" sheetId="29" state="hidden" r:id="rId12"/>
    <sheet name="정기예.적금" sheetId="7" r:id="rId13"/>
    <sheet name="잔" sheetId="50" state="hidden" r:id="rId14"/>
    <sheet name="액" sheetId="51" state="hidden" r:id="rId15"/>
    <sheet name="증" sheetId="52" state="hidden" r:id="rId16"/>
    <sheet name="명" sheetId="49" state="hidden" r:id="rId17"/>
    <sheet name="첨 " sheetId="55" state="hidden" r:id="rId18"/>
    <sheet name="부" sheetId="56" state="hidden" r:id="rId19"/>
    <sheet name="하 " sheetId="57" state="hidden" r:id="rId20"/>
    <sheet name="미수금" sheetId="1" r:id="rId21"/>
    <sheet name="선급법인세" sheetId="27" r:id="rId22"/>
    <sheet name="투자유가증권" sheetId="10" r:id="rId23"/>
    <sheet name="유형자산명세서" sheetId="17" r:id="rId24"/>
    <sheet name="미지급금" sheetId="28" state="hidden" r:id="rId25"/>
    <sheet name="기타선수금" sheetId="4" r:id="rId26"/>
    <sheet name="임대보증금 (2)" sheetId="54" r:id="rId27"/>
    <sheet name="합계잔액시산표(표지)" sheetId="24" r:id="rId28"/>
    <sheet name="합계잔액시산표" sheetId="42" r:id="rId29"/>
  </sheets>
  <definedNames>
    <definedName name="_xlnm.Print_Area" localSheetId="16">'명'!$A$1:$E$22</definedName>
    <definedName name="_xlnm.Print_Area" localSheetId="20">'미수금'!$A$1:$E$18</definedName>
    <definedName name="_xlnm.Print_Area" localSheetId="18">'부'!$A$1:$E$22</definedName>
    <definedName name="_xlnm.Print_Area" localSheetId="14">'액'!$A$1:$E$22</definedName>
    <definedName name="_xlnm.Print_Area" localSheetId="13">'잔'!$A$1:$E$22</definedName>
    <definedName name="_xlnm.Print_Area" localSheetId="12">'정기예.적금'!$19:$19</definedName>
    <definedName name="_xlnm.Print_Area" localSheetId="15">'증'!$A$1:$E$22</definedName>
    <definedName name="_xlnm.Print_Area" localSheetId="17">'첨 '!$A$1:$E$22</definedName>
    <definedName name="_xlnm.Print_Area" localSheetId="19">'하 '!$A$1:$E$22</definedName>
    <definedName name="_xlnm.Print_Titles" localSheetId="3">'자금(수입)'!$4:$5</definedName>
    <definedName name="_xlnm.Print_Titles" localSheetId="4">'자금(지출)'!$3:$4</definedName>
    <definedName name="_xlnm.Print_Titles" localSheetId="5">'BS(자산)'!$6:$8</definedName>
    <definedName name="_xlnm.Print_Titles" localSheetId="6">'BS(부채)'!$3:$5</definedName>
    <definedName name="_xlnm.Print_Titles" localSheetId="7">'운영수익'!$6:$8</definedName>
    <definedName name="_xlnm.Print_Titles" localSheetId="8">'운영비용'!$3:$5</definedName>
    <definedName name="_xlnm.Print_Titles" localSheetId="12">'정기예.적금'!$6:$6</definedName>
    <definedName name="_xlnm.Print_Titles" localSheetId="28">'합계잔액시산표'!$6:$7</definedName>
  </definedNames>
  <calcPr calcId="162913"/>
</workbook>
</file>

<file path=xl/comments4.xml><?xml version="1.0" encoding="utf-8"?>
<comments xmlns="http://schemas.openxmlformats.org/spreadsheetml/2006/main">
  <authors>
    <author>user-pc</author>
  </authors>
  <commentList>
    <comment ref="E54" authorId="0">
      <text>
        <r>
          <rPr>
            <b/>
            <sz val="9"/>
            <rFont val="돋움"/>
            <family val="3"/>
          </rPr>
          <t>전년도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돋움"/>
            <family val="3"/>
          </rPr>
          <t>현금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예금</t>
        </r>
      </text>
    </comment>
    <comment ref="E56" authorId="0">
      <text>
        <r>
          <rPr>
            <b/>
            <sz val="9"/>
            <rFont val="돋움"/>
            <family val="3"/>
          </rPr>
          <t>전년도
미수금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>선급법인세</t>
        </r>
      </text>
    </comment>
    <comment ref="E64" authorId="0">
      <text>
        <r>
          <rPr>
            <b/>
            <sz val="9"/>
            <rFont val="돋움"/>
            <family val="3"/>
          </rPr>
          <t>전년도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미지급금</t>
        </r>
      </text>
    </comment>
  </commentList>
</comments>
</file>

<file path=xl/comments5.xml><?xml version="1.0" encoding="utf-8"?>
<comments xmlns="http://schemas.openxmlformats.org/spreadsheetml/2006/main">
  <authors>
    <author>user-pc</author>
  </authors>
  <commentList>
    <comment ref="H85" authorId="0">
      <text>
        <r>
          <rPr>
            <b/>
            <sz val="9"/>
            <rFont val="돋움"/>
            <family val="3"/>
          </rPr>
          <t>당기
현금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예금</t>
        </r>
      </text>
    </comment>
    <comment ref="H87" authorId="0">
      <text>
        <r>
          <rPr>
            <b/>
            <sz val="9"/>
            <rFont val="돋움"/>
            <family val="3"/>
          </rPr>
          <t>당기
미수금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>선급법인세</t>
        </r>
      </text>
    </comment>
    <comment ref="H95" authorId="0">
      <text>
        <r>
          <rPr>
            <b/>
            <sz val="9"/>
            <rFont val="돋움"/>
            <family val="3"/>
          </rPr>
          <t>당기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미지급금</t>
        </r>
      </text>
    </comment>
  </commentList>
</comments>
</file>

<file path=xl/comments7.xml><?xml version="1.0" encoding="utf-8"?>
<comments xmlns="http://schemas.openxmlformats.org/spreadsheetml/2006/main">
  <authors>
    <author>user-pc</author>
  </authors>
  <commentList>
    <comment ref="D22" authorId="0">
      <text>
        <r>
          <rPr>
            <b/>
            <sz val="9"/>
            <rFont val="돋움"/>
            <family val="3"/>
          </rPr>
          <t>고유목적사업준비금</t>
        </r>
      </text>
    </comment>
    <comment ref="E30" authorId="0">
      <text>
        <r>
          <rPr>
            <b/>
            <sz val="9"/>
            <rFont val="돋움"/>
            <family val="3"/>
          </rPr>
          <t>당기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미처분이익잉여금</t>
        </r>
      </text>
    </comment>
    <comment ref="D32" authorId="0">
      <text>
        <r>
          <rPr>
            <b/>
            <sz val="9"/>
            <rFont val="돋움"/>
            <family val="3"/>
          </rPr>
          <t>전기말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미처분이익잉여금</t>
        </r>
      </text>
    </comment>
    <comment ref="D34" authorId="0">
      <text>
        <r>
          <rPr>
            <b/>
            <sz val="9"/>
            <rFont val="돋움"/>
            <family val="3"/>
          </rPr>
          <t>당기순이익</t>
        </r>
      </text>
    </comment>
  </commentList>
</comments>
</file>

<file path=xl/comments9.xml><?xml version="1.0" encoding="utf-8"?>
<comments xmlns="http://schemas.openxmlformats.org/spreadsheetml/2006/main">
  <authors>
    <author>user-pc</author>
  </authors>
  <commentList>
    <comment ref="D61" authorId="0">
      <text>
        <r>
          <rPr>
            <b/>
            <sz val="9"/>
            <rFont val="돋움"/>
            <family val="3"/>
          </rPr>
          <t>투자유가증권평가손실</t>
        </r>
      </text>
    </comment>
  </commentList>
</comments>
</file>

<file path=xl/sharedStrings.xml><?xml version="1.0" encoding="utf-8"?>
<sst xmlns="http://schemas.openxmlformats.org/spreadsheetml/2006/main" count="747" uniqueCount="517">
  <si>
    <t>미수금 명세서</t>
  </si>
  <si>
    <t>계정과목명</t>
  </si>
  <si>
    <t>거래처명</t>
  </si>
  <si>
    <t>적요</t>
  </si>
  <si>
    <t>금액</t>
  </si>
  <si>
    <t>비고</t>
  </si>
  <si>
    <t>미수금</t>
  </si>
  <si>
    <t>합   계</t>
  </si>
  <si>
    <t>선급법인세 명세서</t>
  </si>
  <si>
    <t xml:space="preserve"> </t>
  </si>
  <si>
    <t>임대보증금 명세서</t>
  </si>
  <si>
    <t>합   계</t>
  </si>
  <si>
    <t>계좌번호</t>
  </si>
  <si>
    <t>보통예금</t>
  </si>
  <si>
    <t>현금</t>
  </si>
  <si>
    <t>대원빌딩</t>
  </si>
  <si>
    <t>적  요</t>
  </si>
  <si>
    <t>투자유가증권 명세서</t>
  </si>
  <si>
    <t>토지</t>
  </si>
  <si>
    <t>주식 10,000주 @10,000</t>
  </si>
  <si>
    <t>동원안전시스템㈜</t>
  </si>
  <si>
    <t>동원농산주㈜</t>
  </si>
  <si>
    <t>주식 519,300주 @5,000</t>
  </si>
  <si>
    <t>㈜외대어학연구소</t>
  </si>
  <si>
    <t>주식 136,000주 @5,000</t>
  </si>
  <si>
    <t>한국외대제2기숙사(유)</t>
  </si>
  <si>
    <t>주식 1,800주 @10,000</t>
  </si>
  <si>
    <t>투자유가증권</t>
  </si>
  <si>
    <t>예치기관</t>
  </si>
  <si>
    <t>비고</t>
  </si>
  <si>
    <t>우리은행 외대지점</t>
  </si>
  <si>
    <t>만기일자</t>
  </si>
  <si>
    <t>이율</t>
  </si>
  <si>
    <t>금액</t>
  </si>
  <si>
    <t>비고</t>
  </si>
  <si>
    <t>적요</t>
  </si>
  <si>
    <t>자곡동</t>
  </si>
  <si>
    <t>징수의무자</t>
  </si>
  <si>
    <t>예금이자에 대한 법인세</t>
  </si>
  <si>
    <t>합      계</t>
  </si>
  <si>
    <t>미지급금 명세서</t>
  </si>
  <si>
    <t>미지급금</t>
  </si>
  <si>
    <t>삼성세무서</t>
  </si>
  <si>
    <t>현금 및 예금 명세서</t>
  </si>
  <si>
    <t>구 분</t>
  </si>
  <si>
    <t>예금종류</t>
  </si>
  <si>
    <t>기업자유예금</t>
  </si>
  <si>
    <t>기초가액</t>
  </si>
  <si>
    <t>감가상각</t>
  </si>
  <si>
    <t>미상각잔액</t>
  </si>
  <si>
    <t>기말잔액</t>
  </si>
  <si>
    <t>전기말상각누계액</t>
  </si>
  <si>
    <t>당기감가상각비</t>
  </si>
  <si>
    <t>당기말상각누계액</t>
  </si>
  <si>
    <t>합  계</t>
  </si>
  <si>
    <t>동대문세무서</t>
  </si>
  <si>
    <t xml:space="preserve">  학교법인 동원육영회</t>
  </si>
  <si>
    <t>수 익 사 업 결 산 서</t>
  </si>
  <si>
    <t>재  무  제  표</t>
  </si>
  <si>
    <t>부 속 명 세 서</t>
  </si>
  <si>
    <t>합 계 잔 액 시 산 표</t>
  </si>
  <si>
    <t>주식 15,200주 @10,000</t>
  </si>
  <si>
    <t>김홍득</t>
  </si>
  <si>
    <t>은행명</t>
  </si>
  <si>
    <t>금액</t>
  </si>
  <si>
    <t>투자유가증권 평가손실</t>
  </si>
  <si>
    <t>하나은행 삼성역 지점</t>
  </si>
  <si>
    <t>기타제예금 명세서</t>
  </si>
  <si>
    <t>기타제예금</t>
  </si>
  <si>
    <t>특정금전신탁</t>
  </si>
  <si>
    <t>210-890020-56752</t>
  </si>
  <si>
    <t>자곡동</t>
  </si>
  <si>
    <t>2017년 1기예정 부가세 매출세액 및 매입세액 상계</t>
  </si>
  <si>
    <t>구    분</t>
  </si>
  <si>
    <t>이자수익</t>
  </si>
  <si>
    <t>선급법인세</t>
  </si>
  <si>
    <t>지방소득세</t>
  </si>
  <si>
    <t>비  고</t>
  </si>
  <si>
    <t xml:space="preserve">8. 미지급금 명세서 </t>
  </si>
  <si>
    <t xml:space="preserve">1. 합계잔액시산표 </t>
  </si>
  <si>
    <t>1. 자  산</t>
  </si>
  <si>
    <t>(단위 : 원)</t>
  </si>
  <si>
    <t>과          목</t>
  </si>
  <si>
    <t>당 기 말</t>
  </si>
  <si>
    <t>전 기 말</t>
  </si>
  <si>
    <t>관.항</t>
  </si>
  <si>
    <t>목</t>
  </si>
  <si>
    <t>금    액</t>
  </si>
  <si>
    <t>유  동  자  산</t>
  </si>
  <si>
    <t>유  동  자  금</t>
  </si>
  <si>
    <t xml:space="preserve">예금 </t>
  </si>
  <si>
    <t>기타유동자산</t>
  </si>
  <si>
    <t>투자와 기타자산</t>
  </si>
  <si>
    <t>투자자산</t>
  </si>
  <si>
    <t>고  정  자  산</t>
  </si>
  <si>
    <t xml:space="preserve">유형고정자산 </t>
  </si>
  <si>
    <t xml:space="preserve">토지 </t>
  </si>
  <si>
    <t>건물</t>
  </si>
  <si>
    <t>건물감가상각누계액</t>
  </si>
  <si>
    <t>집기비품</t>
  </si>
  <si>
    <t>집기비품감가상각누계액</t>
  </si>
  <si>
    <t>자  산  총  계</t>
  </si>
  <si>
    <t>2. 부채 및 기본금</t>
  </si>
  <si>
    <t>유동부채</t>
  </si>
  <si>
    <t>기타유동부채</t>
  </si>
  <si>
    <t>고정부채</t>
  </si>
  <si>
    <t>기타고정부채</t>
  </si>
  <si>
    <t>임대보증금</t>
  </si>
  <si>
    <t>기본금</t>
  </si>
  <si>
    <t>출연기본금</t>
  </si>
  <si>
    <t>설립자기본금</t>
  </si>
  <si>
    <t>운영차액</t>
  </si>
  <si>
    <t>전기이월운영차액</t>
  </si>
  <si>
    <t>당기운영차액</t>
  </si>
  <si>
    <t>부채 및 기본금 총계</t>
  </si>
  <si>
    <t>운   영   계   산   서</t>
  </si>
  <si>
    <t>1. 운영수익</t>
  </si>
  <si>
    <t>교 육 외 수 입</t>
  </si>
  <si>
    <t>예금이자수입</t>
  </si>
  <si>
    <t>예금이자</t>
  </si>
  <si>
    <t>기타교육외수입</t>
  </si>
  <si>
    <t>잡수입</t>
  </si>
  <si>
    <t>고정자산처분이익</t>
  </si>
  <si>
    <t>고유목적사업준비금환입액</t>
  </si>
  <si>
    <t>수익재산수입</t>
  </si>
  <si>
    <t>임대료수입</t>
  </si>
  <si>
    <t>배당금수입</t>
  </si>
  <si>
    <t>기타수익재산수입</t>
  </si>
  <si>
    <t>운  영  수  익  총  계</t>
  </si>
  <si>
    <t>2. 운영비용</t>
  </si>
  <si>
    <t>구  분</t>
  </si>
  <si>
    <t>운영비용</t>
  </si>
  <si>
    <t>관 리 . 운 영 비</t>
  </si>
  <si>
    <t>시설관리비</t>
  </si>
  <si>
    <t>건축물관리비</t>
  </si>
  <si>
    <t>장비관리비</t>
  </si>
  <si>
    <t>시설용역비</t>
  </si>
  <si>
    <t>보험료</t>
  </si>
  <si>
    <t>기타시설관리비</t>
  </si>
  <si>
    <t>일반관리비</t>
  </si>
  <si>
    <t>여비교통비</t>
  </si>
  <si>
    <t>소모품비</t>
  </si>
  <si>
    <t>난방비</t>
  </si>
  <si>
    <t>전기.수도료</t>
  </si>
  <si>
    <t>통신비</t>
  </si>
  <si>
    <t>각종세금.공과금</t>
  </si>
  <si>
    <t>지급수수료</t>
  </si>
  <si>
    <t>운영비</t>
  </si>
  <si>
    <t>복리후생비</t>
  </si>
  <si>
    <t>교육훈련비</t>
  </si>
  <si>
    <t>감가상각비</t>
  </si>
  <si>
    <t>유형고정자산감가상각비</t>
  </si>
  <si>
    <t>교 육 외 비 용</t>
  </si>
  <si>
    <t>기타교육외비용</t>
  </si>
  <si>
    <t>잡손실</t>
  </si>
  <si>
    <t>고유목적사업준비금전입액</t>
  </si>
  <si>
    <t xml:space="preserve">전 출 금 </t>
  </si>
  <si>
    <t>경상비전출금</t>
  </si>
  <si>
    <t>운  영  비  용  합  계</t>
  </si>
  <si>
    <t>대체액</t>
  </si>
  <si>
    <t>기 본 금 대 체 액</t>
  </si>
  <si>
    <t>각종적립금대체액</t>
  </si>
  <si>
    <t>건축적립금대체액</t>
  </si>
  <si>
    <t>기타적립금대체액</t>
  </si>
  <si>
    <t>당 기 운 영 차 액</t>
  </si>
  <si>
    <t>운영차액대체</t>
  </si>
  <si>
    <t xml:space="preserve">  비      용      총        계</t>
  </si>
  <si>
    <t>합계잔액시산표</t>
  </si>
  <si>
    <t>차    변</t>
  </si>
  <si>
    <t>계 정 과 목</t>
  </si>
  <si>
    <t>대   변</t>
  </si>
  <si>
    <t>잔    액</t>
  </si>
  <si>
    <t>합    계</t>
  </si>
  <si>
    <t>&lt;&lt; 자          산 &gt;&gt;</t>
  </si>
  <si>
    <t>[ 유  동    자  산 ]</t>
  </si>
  <si>
    <t>&lt; 당  좌    자  산 &gt;</t>
  </si>
  <si>
    <t>현              금</t>
  </si>
  <si>
    <t>보    통   예   금</t>
  </si>
  <si>
    <t>정   기  예. 적 금</t>
  </si>
  <si>
    <t>미      수      금</t>
  </si>
  <si>
    <t>선  급  법  인  세</t>
  </si>
  <si>
    <t>가    지   급   금</t>
  </si>
  <si>
    <t>부  가 세 대 급 금</t>
  </si>
  <si>
    <t>[ 비  유 동  자 산 ]</t>
  </si>
  <si>
    <t>&lt; 투  자    자  산 &gt;</t>
  </si>
  <si>
    <t>투  자 유 가 증 권</t>
  </si>
  <si>
    <t>&lt; 유  형    자  산 &gt;</t>
  </si>
  <si>
    <t>토              지</t>
  </si>
  <si>
    <t>건              물</t>
  </si>
  <si>
    <t>건물감가상각누계액</t>
  </si>
  <si>
    <t>비              품</t>
  </si>
  <si>
    <t>비품감가상각누계액</t>
  </si>
  <si>
    <t>&lt;&lt; 부          채 &gt;&gt;</t>
  </si>
  <si>
    <t>&lt; 유  동    부  채 &gt;</t>
  </si>
  <si>
    <t>미    지   급   금</t>
  </si>
  <si>
    <t>부  가 세 예 수 금</t>
  </si>
  <si>
    <t>가      수      금</t>
  </si>
  <si>
    <t>임  대  보  증  금</t>
  </si>
  <si>
    <t>고유목적사업준비금</t>
  </si>
  <si>
    <t>&lt; 자     본     금 &gt;</t>
  </si>
  <si>
    <t>자      본      금</t>
  </si>
  <si>
    <t>월    주   차   료</t>
  </si>
  <si>
    <t>일  일  주  차  료</t>
  </si>
  <si>
    <t>임      대      료</t>
  </si>
  <si>
    <t>관      리      비</t>
  </si>
  <si>
    <t>전      기      료</t>
  </si>
  <si>
    <t>기 타 수익재산수입</t>
  </si>
  <si>
    <t>시  설  용  역  비</t>
  </si>
  <si>
    <t>냉   .  난  방  비</t>
  </si>
  <si>
    <t>복  리  후  생  비</t>
  </si>
  <si>
    <t>통      신      비</t>
  </si>
  <si>
    <t>감  가  상  각  비</t>
  </si>
  <si>
    <t>보      험      료</t>
  </si>
  <si>
    <t>소    모   품   비</t>
  </si>
  <si>
    <t>지  급  수  수  료</t>
  </si>
  <si>
    <t>건  축 물 관 리 비</t>
  </si>
  <si>
    <t>전  기  . 수 도 료</t>
  </si>
  <si>
    <t>장  비  관  리  비</t>
  </si>
  <si>
    <t>기 타 시 설 관리비</t>
  </si>
  <si>
    <t>보      상      금</t>
  </si>
  <si>
    <t>&lt; 영 업  외  수 익 &gt;</t>
  </si>
  <si>
    <t>이    자   수   익</t>
  </si>
  <si>
    <t>배  당  금  수  익</t>
  </si>
  <si>
    <t>&lt; 영 업  외  비 용 &gt;</t>
  </si>
  <si>
    <t>합      계</t>
  </si>
  <si>
    <t>건물</t>
  </si>
  <si>
    <t>유 형 자 산 명 세 서</t>
  </si>
  <si>
    <t xml:space="preserve"> </t>
  </si>
  <si>
    <t xml:space="preserve">2. 기타제예금 명세서 </t>
  </si>
  <si>
    <t>법인수익사업</t>
  </si>
  <si>
    <t>법인수익사업</t>
  </si>
  <si>
    <t>(단위 : 원)</t>
  </si>
  <si>
    <t xml:space="preserve"> </t>
  </si>
  <si>
    <t>1.수입</t>
  </si>
  <si>
    <t>과          목</t>
  </si>
  <si>
    <t>예 산 액</t>
  </si>
  <si>
    <t>결 산 액</t>
  </si>
  <si>
    <t>증 감 액</t>
  </si>
  <si>
    <t>비    고</t>
  </si>
  <si>
    <t>관.항</t>
  </si>
  <si>
    <t>목</t>
  </si>
  <si>
    <t>교 육 외 수 입</t>
  </si>
  <si>
    <t>예금이자수입</t>
  </si>
  <si>
    <t>예금이자</t>
  </si>
  <si>
    <t>잡수입</t>
  </si>
  <si>
    <t>임대료 수입</t>
  </si>
  <si>
    <t>미사용전기이월</t>
  </si>
  <si>
    <t>기초유동자산</t>
  </si>
  <si>
    <t>유동자금</t>
  </si>
  <si>
    <t>기타유동자산</t>
  </si>
  <si>
    <t>기초유동부채</t>
  </si>
  <si>
    <t>예수금</t>
  </si>
  <si>
    <t>선수금</t>
  </si>
  <si>
    <t>자  금  수  입  총  계</t>
  </si>
  <si>
    <t>2.지출</t>
  </si>
  <si>
    <t xml:space="preserve">          (단위 : 원)</t>
  </si>
  <si>
    <t>예  산  현  액</t>
  </si>
  <si>
    <t>예산액</t>
  </si>
  <si>
    <t>예비비사용액</t>
  </si>
  <si>
    <t>전용증감액(△)</t>
  </si>
  <si>
    <t>차감액</t>
  </si>
  <si>
    <t>관리운영비</t>
  </si>
  <si>
    <t>시설관리비</t>
  </si>
  <si>
    <t>건축물관리비</t>
  </si>
  <si>
    <t>시설용역비</t>
  </si>
  <si>
    <t>보험료</t>
  </si>
  <si>
    <t>일반관리비</t>
  </si>
  <si>
    <t>소모품비</t>
  </si>
  <si>
    <t>난방비</t>
  </si>
  <si>
    <t>통신비</t>
  </si>
  <si>
    <t>지급수수료</t>
  </si>
  <si>
    <t>운영비</t>
  </si>
  <si>
    <t>복리후생비</t>
  </si>
  <si>
    <t>회의비</t>
  </si>
  <si>
    <t>보상비</t>
  </si>
  <si>
    <t>전 출 금</t>
  </si>
  <si>
    <t>전출금</t>
  </si>
  <si>
    <t>경상비전출금</t>
  </si>
  <si>
    <t>고정자산 매입지출</t>
  </si>
  <si>
    <t>유형고정자산매입지출</t>
  </si>
  <si>
    <t>토지매입비</t>
  </si>
  <si>
    <t>고 정 부 채 상 환</t>
  </si>
  <si>
    <t>기타고정부채상환</t>
  </si>
  <si>
    <t>임대보증금환급</t>
  </si>
  <si>
    <t xml:space="preserve">미사용차기이월자금  </t>
  </si>
  <si>
    <t>기말유동자산</t>
  </si>
  <si>
    <t>기말유동부채</t>
  </si>
  <si>
    <t>자  금  지 출  총  계</t>
  </si>
  <si>
    <t>목    차</t>
  </si>
  <si>
    <t>1. 자금계산서</t>
  </si>
  <si>
    <t xml:space="preserve">3. 운영계산서 </t>
  </si>
  <si>
    <t>㈜외대어학연구소 배당금</t>
  </si>
  <si>
    <t xml:space="preserve">형광등외 전기자재비 등 </t>
  </si>
  <si>
    <t xml:space="preserve">도시가스료 등 </t>
  </si>
  <si>
    <t xml:space="preserve">수도료.전기료 </t>
  </si>
  <si>
    <t xml:space="preserve">전화요금 및 기타 </t>
  </si>
  <si>
    <t xml:space="preserve">종합부동산세 등 </t>
  </si>
  <si>
    <t xml:space="preserve">부동산 중개수수료 등 </t>
  </si>
  <si>
    <t xml:space="preserve">입주업체 보상비 </t>
  </si>
  <si>
    <t xml:space="preserve">법인 전출금 </t>
  </si>
  <si>
    <r>
      <rPr>
        <b/>
        <sz val="12"/>
        <rFont val="HY견명조"/>
        <family val="1"/>
      </rPr>
      <t>Ⅱ</t>
    </r>
    <r>
      <rPr>
        <sz val="12"/>
        <rFont val="굴림체"/>
        <family val="3"/>
      </rPr>
      <t xml:space="preserve">. 부속명세서 </t>
    </r>
  </si>
  <si>
    <r>
      <rPr>
        <b/>
        <sz val="12"/>
        <rFont val="HY견명조"/>
        <family val="1"/>
      </rPr>
      <t>Ⅰ</t>
    </r>
    <r>
      <rPr>
        <sz val="12"/>
        <rFont val="HY견명조"/>
        <family val="1"/>
      </rPr>
      <t xml:space="preserve">. </t>
    </r>
    <r>
      <rPr>
        <sz val="12"/>
        <rFont val="굴림체"/>
        <family val="3"/>
      </rPr>
      <t xml:space="preserve">재무제표 </t>
    </r>
  </si>
  <si>
    <t>한국외대제2기숙사(유)-
현대산업개발로 부터 무상증자</t>
  </si>
  <si>
    <t>구분</t>
  </si>
  <si>
    <t>지하1층</t>
  </si>
  <si>
    <t>고정자산매각수입</t>
  </si>
  <si>
    <t>유형고정자산매각수입</t>
  </si>
  <si>
    <t>토지매각대</t>
  </si>
  <si>
    <t>건물매각대</t>
  </si>
  <si>
    <t>고정부채입금</t>
  </si>
  <si>
    <t>기타고정부채</t>
  </si>
  <si>
    <t>임대보증금수입</t>
  </si>
  <si>
    <t xml:space="preserve">  은행예금이자 수입</t>
  </si>
  <si>
    <t>주차료수입</t>
  </si>
  <si>
    <t>수 익 사 업 자  금  계  산  서</t>
  </si>
  <si>
    <t>전기료수입</t>
  </si>
  <si>
    <t>대원빌딩 주차료 수입</t>
  </si>
  <si>
    <t>부가세대급금</t>
  </si>
  <si>
    <t>건설가계정</t>
  </si>
  <si>
    <t>부가세예수금</t>
  </si>
  <si>
    <t>임의기금적립</t>
  </si>
  <si>
    <t>건물매입비</t>
  </si>
  <si>
    <t>건설가계정</t>
  </si>
  <si>
    <t xml:space="preserve">대원빌딩 컨설팅 용역비 </t>
  </si>
  <si>
    <t>미성빌딩 지연이자</t>
  </si>
  <si>
    <t>투자와기타자산지출</t>
  </si>
  <si>
    <t xml:space="preserve">미성빌딩 토지매입비 </t>
  </si>
  <si>
    <t>미성빌딩 건물매입비</t>
  </si>
  <si>
    <t xml:space="preserve">대원빌딩 건설가계정 </t>
  </si>
  <si>
    <t xml:space="preserve">대원빌딩 임대보증금 반환 </t>
  </si>
  <si>
    <t>고유목적사업준비금</t>
  </si>
  <si>
    <t>주차료수입</t>
  </si>
  <si>
    <t>전기료수입</t>
  </si>
  <si>
    <t>관리비수입</t>
  </si>
  <si>
    <t>관리비수입</t>
  </si>
  <si>
    <t>여비교통비</t>
  </si>
  <si>
    <t>일반용역비</t>
  </si>
  <si>
    <t>교육훈련비</t>
  </si>
  <si>
    <t xml:space="preserve">직원면허자 교육훈련비 </t>
  </si>
  <si>
    <t>일반용역비</t>
  </si>
  <si>
    <t>보상비</t>
  </si>
  <si>
    <t>지급이자</t>
  </si>
  <si>
    <t>대원빌딩</t>
  </si>
  <si>
    <t>소         계</t>
  </si>
  <si>
    <t>보통예금</t>
  </si>
  <si>
    <t>기업자유예금</t>
  </si>
  <si>
    <t>우리은행 외대지점</t>
  </si>
  <si>
    <t>자곡동</t>
  </si>
  <si>
    <t>우리은행 외대지점</t>
  </si>
  <si>
    <t>보통예금</t>
  </si>
  <si>
    <t>기업자유예금</t>
  </si>
  <si>
    <t>우리은행 외대지점</t>
  </si>
  <si>
    <t>합         계</t>
  </si>
  <si>
    <t>당기증가액</t>
  </si>
  <si>
    <t>당기감소액</t>
  </si>
  <si>
    <t>1층</t>
  </si>
  <si>
    <t>CJ올리브네트웍스</t>
  </si>
  <si>
    <t>미성빌딩</t>
  </si>
  <si>
    <t>㈜비케이알</t>
  </si>
  <si>
    <r>
      <t>2층</t>
    </r>
    <r>
      <rPr>
        <sz val="9"/>
        <rFont val="맑은 고딕"/>
        <family val="3"/>
      </rPr>
      <t>∼</t>
    </r>
    <r>
      <rPr>
        <sz val="9"/>
        <rFont val="굴림체"/>
        <family val="3"/>
      </rPr>
      <t>9층</t>
    </r>
  </si>
  <si>
    <t>삼성생명보험㈜</t>
  </si>
  <si>
    <t>2층∼9층</t>
  </si>
  <si>
    <t>옥상</t>
  </si>
  <si>
    <t>㈜케이티</t>
  </si>
  <si>
    <t>동원안전시스템㈜</t>
  </si>
  <si>
    <t xml:space="preserve">아현동 아파트 104동 402호 </t>
  </si>
  <si>
    <t>6층</t>
  </si>
  <si>
    <t>선      급      금</t>
  </si>
  <si>
    <t>건  설  가  계  정</t>
  </si>
  <si>
    <t>선      수      금</t>
  </si>
  <si>
    <t>여  비  교  통  비</t>
  </si>
  <si>
    <t xml:space="preserve">일  반  용  역  비 </t>
  </si>
  <si>
    <t>유형자산 처분이익</t>
  </si>
  <si>
    <t xml:space="preserve"> 지   급   이   자</t>
  </si>
  <si>
    <t>경 상 비 전 출 금</t>
  </si>
  <si>
    <t>각 종 세금 공과금</t>
  </si>
  <si>
    <t>우리은행 외대지점</t>
  </si>
  <si>
    <t>우리은행 외대지점</t>
  </si>
  <si>
    <t>미성빌딩</t>
  </si>
  <si>
    <t>비품</t>
  </si>
  <si>
    <t xml:space="preserve">5. 투자유가증권 명세서 </t>
  </si>
  <si>
    <t xml:space="preserve">7. 임대보증금 명세서 </t>
  </si>
  <si>
    <t xml:space="preserve">2. 대차대조표 </t>
  </si>
  <si>
    <t xml:space="preserve">1. 현금 및 예금 명세서 </t>
  </si>
  <si>
    <t xml:space="preserve">2. 정기예.적금 명세서 </t>
  </si>
  <si>
    <t>3. 미수금 명세서</t>
  </si>
  <si>
    <t xml:space="preserve">4. 선급법인세 명세서 </t>
  </si>
  <si>
    <t xml:space="preserve">6. 유형자산 명세서 </t>
  </si>
  <si>
    <t>시내교통비</t>
  </si>
  <si>
    <r>
      <rPr>
        <sz val="10"/>
        <rFont val="맑은 고딕"/>
        <family val="3"/>
      </rPr>
      <t>·</t>
    </r>
    <r>
      <rPr>
        <sz val="10"/>
        <rFont val="한국외대체 L"/>
        <family val="1"/>
      </rPr>
      <t>과목존치</t>
    </r>
  </si>
  <si>
    <t xml:space="preserve">미성빌딩 </t>
  </si>
  <si>
    <t>선수금</t>
  </si>
  <si>
    <t>기타선수금</t>
  </si>
  <si>
    <t>기타선수금 명세서</t>
  </si>
  <si>
    <t>한성자동차㈜</t>
  </si>
  <si>
    <t>자곡동 661번지</t>
  </si>
  <si>
    <t>자곡동 660번지(견본주택)</t>
  </si>
  <si>
    <t>대 차 대 조 표</t>
  </si>
  <si>
    <t>고유목적사업준비금환입</t>
  </si>
  <si>
    <t>고유목적사업준비금전입액</t>
  </si>
  <si>
    <t xml:space="preserve">7. 기타선수금 명세서 </t>
  </si>
  <si>
    <t>2018학년도</t>
  </si>
  <si>
    <t>(2018. 3. 1 부터  2019. 2. 28 까지)</t>
  </si>
  <si>
    <t>잡손실</t>
  </si>
  <si>
    <t>임의특정목적기금적립</t>
  </si>
  <si>
    <t xml:space="preserve">대원빌딩 자본금 증가 </t>
  </si>
  <si>
    <t xml:space="preserve">미성빌딩 및 자곡동 임대료 수입 </t>
  </si>
  <si>
    <t xml:space="preserve">미성빌딩 기타수익재산수입 </t>
  </si>
  <si>
    <t xml:space="preserve">미성빌딩 전기료수입 </t>
  </si>
  <si>
    <t xml:space="preserve">미성빌딩 관리비수입 </t>
  </si>
  <si>
    <t>성광월드 정산</t>
  </si>
  <si>
    <t xml:space="preserve">미성빌딩 지하 공사비 </t>
  </si>
  <si>
    <t>미성빌딩 승강기 검사료</t>
  </si>
  <si>
    <t xml:space="preserve">미성빌딩 용역비 </t>
  </si>
  <si>
    <t xml:space="preserve">미성빌딩 보험료 </t>
  </si>
  <si>
    <t xml:space="preserve">대원빌딩 철거공사비 등 </t>
  </si>
  <si>
    <t xml:space="preserve">미성빌딩 임대보증금 입금 </t>
  </si>
  <si>
    <t xml:space="preserve">자곡동653,654번지 및 세곡근린공원 매각대금 </t>
  </si>
  <si>
    <t>(당기 : 2019. 2.  28 현재)</t>
  </si>
  <si>
    <t>(전기 : 2018. 2.  28 현재)</t>
  </si>
  <si>
    <t>(당기 : 2018. 3. 1 부터 2019. 2. 28 까지)</t>
  </si>
  <si>
    <t>(전기 : 2017. 3. 1 부터 2018. 2. 28 까지)</t>
  </si>
  <si>
    <t>회의비</t>
  </si>
  <si>
    <t>유형자산처분손실</t>
  </si>
  <si>
    <t>2019.05.31</t>
  </si>
  <si>
    <t>대원빌딩</t>
  </si>
  <si>
    <t>대원빌딩</t>
  </si>
  <si>
    <t>정기예금</t>
  </si>
  <si>
    <t>정기예금 명세서</t>
  </si>
  <si>
    <t>정기예금</t>
  </si>
  <si>
    <t>정기예금</t>
  </si>
  <si>
    <t>정기예금</t>
  </si>
  <si>
    <t>2019.05.31</t>
  </si>
  <si>
    <t>대원빌딩</t>
  </si>
  <si>
    <t>소계</t>
  </si>
  <si>
    <t>정기예금</t>
  </si>
  <si>
    <t>정기예금</t>
  </si>
  <si>
    <t>정기예금</t>
  </si>
  <si>
    <t>우리은행 외대지점</t>
  </si>
  <si>
    <t>우리은행 외대지점</t>
  </si>
  <si>
    <t>우리은행 외대지점</t>
  </si>
  <si>
    <t>우리은행 외대지점</t>
  </si>
  <si>
    <t>우리은행 외대지점</t>
  </si>
  <si>
    <t>우리은행 외대지점</t>
  </si>
  <si>
    <t>2019.06.12</t>
  </si>
  <si>
    <t>자곡동</t>
  </si>
  <si>
    <t>2019.08.28</t>
  </si>
  <si>
    <t>자곡동</t>
  </si>
  <si>
    <t>2019.10.16</t>
  </si>
  <si>
    <t>자곡동</t>
  </si>
  <si>
    <t>2019.10.16</t>
  </si>
  <si>
    <t>자곡동</t>
  </si>
  <si>
    <t>2019.07.18</t>
  </si>
  <si>
    <t>자곡동</t>
  </si>
  <si>
    <t>2020.01.15</t>
  </si>
  <si>
    <t>2020.02.01</t>
  </si>
  <si>
    <t>자곡동</t>
  </si>
  <si>
    <t>2020.02.01</t>
  </si>
  <si>
    <t>자곡동</t>
  </si>
  <si>
    <t>자곡동</t>
  </si>
  <si>
    <t>지곡동</t>
  </si>
  <si>
    <t>정기예금</t>
  </si>
  <si>
    <t>2019.05.02</t>
  </si>
  <si>
    <t>미성빌딩</t>
  </si>
  <si>
    <t>2019.05.02</t>
  </si>
  <si>
    <t>미성빌딩</t>
  </si>
  <si>
    <t>2020.02.14</t>
  </si>
  <si>
    <t>합계</t>
  </si>
  <si>
    <t xml:space="preserve">삼성세무서 </t>
  </si>
  <si>
    <t xml:space="preserve">3/4분기 부가세 </t>
  </si>
  <si>
    <t xml:space="preserve">삼성세무서 </t>
  </si>
  <si>
    <t xml:space="preserve">4/4분기 부가세 </t>
  </si>
  <si>
    <t>대원빌딩</t>
  </si>
  <si>
    <t>소계</t>
  </si>
  <si>
    <t xml:space="preserve">아현아파트 관리사무소 </t>
  </si>
  <si>
    <t xml:space="preserve">아파트 관리비 예치금 </t>
  </si>
  <si>
    <t xml:space="preserve">삼성세무서 </t>
  </si>
  <si>
    <t>자곡동</t>
  </si>
  <si>
    <t xml:space="preserve">2018년4/4분기, 2019년4/4분기 
부가세 경감 세액 </t>
  </si>
  <si>
    <t xml:space="preserve">미수금 </t>
  </si>
  <si>
    <t>대원빌딩</t>
  </si>
  <si>
    <t xml:space="preserve">자곡동 </t>
  </si>
  <si>
    <t>㈜산해건설</t>
  </si>
  <si>
    <t>2019년 03월1일부터 2020년01월07일까지</t>
  </si>
  <si>
    <t xml:space="preserve">2019년03월01일부터 2019년05월01일까지 </t>
  </si>
  <si>
    <t>에이폴켄</t>
  </si>
  <si>
    <t>미성빌딩</t>
  </si>
  <si>
    <t>( 2018.03.01. 부터 2019.02.28.까지 )</t>
  </si>
  <si>
    <t>잡      수      입</t>
  </si>
  <si>
    <t>회    의        비</t>
  </si>
  <si>
    <t>유형자산 처분손실</t>
  </si>
  <si>
    <t>잡      손     실</t>
  </si>
  <si>
    <t>&lt; 운   영   차   액 &gt;</t>
  </si>
  <si>
    <t>&lt; 고  정  부  채 &gt;</t>
  </si>
  <si>
    <t>&lt;&lt; 기     본     금 &gt;&gt;</t>
  </si>
  <si>
    <t>전기이월운영차액</t>
  </si>
  <si>
    <t>당 기 운 영 차 액</t>
  </si>
  <si>
    <t>&lt; 교 육 외 수 입 &gt;</t>
  </si>
  <si>
    <t>&lt; 관 리 운 영 비 &gt;</t>
  </si>
  <si>
    <t>당 기 운 영 차 액</t>
  </si>
  <si>
    <t>&lt;&lt; 수          익 &gt;&gt;</t>
  </si>
  <si>
    <t>&lt;&lt; 비          용 &gt;&gt;</t>
  </si>
  <si>
    <t xml:space="preserve">◎ 합계잔액시산표 </t>
  </si>
  <si>
    <t>자기자본현금유입</t>
  </si>
  <si>
    <t>출연금수입</t>
  </si>
  <si>
    <t>법인회계출연금수입</t>
  </si>
  <si>
    <t>0000-000-000000</t>
  </si>
  <si>
    <t>0000-000-000000</t>
  </si>
  <si>
    <t>0000-000-000000</t>
  </si>
  <si>
    <t>0000-000-000000</t>
  </si>
  <si>
    <t>0000-000-000000</t>
  </si>
  <si>
    <t>0000-000-000000</t>
  </si>
  <si>
    <t>0000-000-000000</t>
  </si>
  <si>
    <t>0000-000-000000</t>
  </si>
  <si>
    <t>0000-000-000000</t>
  </si>
  <si>
    <t>0000-000-000000</t>
  </si>
  <si>
    <t>0000-000-000000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</si>
</sst>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76" formatCode="#,##0_);\(#,##0\)"/>
    <numFmt numFmtId="177" formatCode="yyyy&quot;/&quot;m&quot;/&quot;d;@"/>
    <numFmt numFmtId="178" formatCode="#\!\,##0;[Red]&quot;△&quot;#\!\,##0"/>
    <numFmt numFmtId="179" formatCode="yy\.mm\.dd"/>
    <numFmt numFmtId="180" formatCode="@*-"/>
    <numFmt numFmtId="181" formatCode="#,##0;[Red]&quot;△&quot;#,##0"/>
    <numFmt numFmtId="182" formatCode="\(#,##0\);[Red]\(&quot;△&quot;#,##0\)"/>
    <numFmt numFmtId="183" formatCode="#,##0_ "/>
    <numFmt numFmtId="184" formatCode="\(#,##0\)"/>
    <numFmt numFmtId="185" formatCode="_(* #,##0_);_(* \(#,##0\);_(* &quot;-&quot;_);_(@_)"/>
    <numFmt numFmtId="186" formatCode="###,###"/>
    <numFmt numFmtId="187" formatCode="#,##0;[Black]&quot;△&quot;#,##0"/>
  </numFmts>
  <fonts count="39">
    <font>
      <sz val="10"/>
      <name val="Arial"/>
      <family val="2"/>
    </font>
    <font>
      <b/>
      <u val="double"/>
      <sz val="1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9"/>
      <name val="굴림체"/>
      <family val="3"/>
    </font>
    <font>
      <b/>
      <sz val="9"/>
      <name val="굴림체"/>
      <family val="3"/>
    </font>
    <font>
      <sz val="11"/>
      <name val="돋움"/>
      <family val="3"/>
    </font>
    <font>
      <sz val="9"/>
      <color indexed="8"/>
      <name val="굴림체"/>
      <family val="3"/>
    </font>
    <font>
      <b/>
      <sz val="10"/>
      <name val="Arial"/>
      <family val="2"/>
    </font>
    <font>
      <sz val="10"/>
      <name val="궁서체"/>
      <family val="1"/>
    </font>
    <font>
      <sz val="9"/>
      <color rgb="FFFF0000"/>
      <name val="굴림체"/>
      <family val="3"/>
    </font>
    <font>
      <sz val="48"/>
      <name val="궁서체"/>
      <family val="1"/>
    </font>
    <font>
      <b/>
      <sz val="22"/>
      <name val="궁서체"/>
      <family val="1"/>
    </font>
    <font>
      <sz val="10"/>
      <color theme="0"/>
      <name val="Arial"/>
      <family val="2"/>
    </font>
    <font>
      <b/>
      <sz val="24"/>
      <name val="궁서체"/>
      <family val="1"/>
    </font>
    <font>
      <sz val="24"/>
      <name val="굴림체"/>
      <family val="3"/>
    </font>
    <font>
      <sz val="20"/>
      <name val="굴림체"/>
      <family val="3"/>
    </font>
    <font>
      <sz val="12"/>
      <name val="굴림체"/>
      <family val="3"/>
    </font>
    <font>
      <sz val="12"/>
      <name val="Arial"/>
      <family val="2"/>
    </font>
    <font>
      <sz val="12"/>
      <name val="굴림"/>
      <family val="3"/>
    </font>
    <font>
      <sz val="10"/>
      <name val="굴림"/>
      <family val="3"/>
    </font>
    <font>
      <b/>
      <u val="single"/>
      <sz val="16"/>
      <name val="한국외대체 L"/>
      <family val="1"/>
    </font>
    <font>
      <sz val="10"/>
      <name val="한국외대체 L"/>
      <family val="1"/>
    </font>
    <font>
      <b/>
      <sz val="10"/>
      <name val="한국외대체 L"/>
      <family val="1"/>
    </font>
    <font>
      <b/>
      <sz val="9"/>
      <name val="돋움"/>
      <family val="3"/>
    </font>
    <font>
      <b/>
      <sz val="9"/>
      <name val="Tahoma"/>
      <family val="2"/>
    </font>
    <font>
      <sz val="9"/>
      <name val="한국외대체 L"/>
      <family val="1"/>
    </font>
    <font>
      <sz val="6"/>
      <name val="한국외대체 L"/>
      <family val="1"/>
    </font>
    <font>
      <sz val="8"/>
      <name val="한국외대체 L"/>
      <family val="1"/>
    </font>
    <font>
      <sz val="11"/>
      <name val="한국외대체 L"/>
      <family val="1"/>
    </font>
    <font>
      <b/>
      <i/>
      <sz val="10"/>
      <name val="Arial"/>
      <family val="2"/>
    </font>
    <font>
      <b/>
      <sz val="18"/>
      <name val="굴림체"/>
      <family val="3"/>
    </font>
    <font>
      <b/>
      <sz val="10"/>
      <name val="굴림체"/>
      <family val="3"/>
    </font>
    <font>
      <sz val="7"/>
      <name val="한국외대체 L"/>
      <family val="1"/>
    </font>
    <font>
      <sz val="12"/>
      <name val="HY견명조"/>
      <family val="1"/>
    </font>
    <font>
      <b/>
      <sz val="12"/>
      <name val="HY견명조"/>
      <family val="1"/>
    </font>
    <font>
      <sz val="9"/>
      <name val="맑은 고딕"/>
      <family val="3"/>
    </font>
    <font>
      <sz val="10"/>
      <name val="맑은 고딕"/>
      <family val="3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hair"/>
      <right style="thin"/>
      <top style="thin"/>
      <bottom/>
    </border>
    <border>
      <left style="thin"/>
      <right style="thin"/>
      <top/>
      <bottom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thin"/>
      <top style="thin"/>
      <bottom style="hair"/>
    </border>
    <border>
      <left/>
      <right style="hair"/>
      <top style="hair"/>
      <bottom style="thin"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41" fontId="0" fillId="0" borderId="0" applyFont="0" applyFill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1" fontId="6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</cellStyleXfs>
  <cellXfs count="614">
    <xf numFmtId="0" fontId="0" fillId="0" borderId="0" xfId="0"/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1" fontId="10" fillId="2" borderId="1" xfId="22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9" fillId="0" borderId="0" xfId="21" applyFont="1" applyAlignment="1">
      <alignment vertical="center"/>
      <protection/>
    </xf>
    <xf numFmtId="3" fontId="9" fillId="0" borderId="0" xfId="21" applyNumberFormat="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3" fontId="4" fillId="0" borderId="0" xfId="21" applyNumberFormat="1" applyFont="1" applyAlignment="1">
      <alignment horizontal="center" vertical="center"/>
      <protection/>
    </xf>
    <xf numFmtId="179" fontId="4" fillId="0" borderId="0" xfId="21" applyNumberFormat="1" applyFont="1" applyAlignment="1">
      <alignment horizontal="center" vertical="center"/>
      <protection/>
    </xf>
    <xf numFmtId="176" fontId="4" fillId="3" borderId="1" xfId="0" applyNumberFormat="1" applyFont="1" applyFill="1" applyBorder="1" applyAlignment="1">
      <alignment horizontal="right" vertical="center"/>
    </xf>
    <xf numFmtId="0" fontId="12" fillId="0" borderId="0" xfId="21" applyFont="1" applyAlignment="1">
      <alignment vertical="center"/>
      <protection/>
    </xf>
    <xf numFmtId="0" fontId="13" fillId="0" borderId="0" xfId="0" applyFont="1" applyFill="1" applyAlignment="1">
      <alignment/>
    </xf>
    <xf numFmtId="176" fontId="4" fillId="2" borderId="1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9" fillId="0" borderId="0" xfId="21" applyNumberFormat="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6" fillId="0" borderId="0" xfId="21" applyFill="1" applyAlignment="1">
      <alignment/>
      <protection/>
    </xf>
    <xf numFmtId="0" fontId="16" fillId="0" borderId="0" xfId="21" applyFont="1" applyFill="1" applyAlignment="1">
      <alignment horizontal="center" vertical="center"/>
      <protection/>
    </xf>
    <xf numFmtId="0" fontId="17" fillId="0" borderId="0" xfId="21" applyFont="1" applyFill="1" applyAlignment="1">
      <alignment/>
      <protection/>
    </xf>
    <xf numFmtId="0" fontId="18" fillId="0" borderId="0" xfId="21" applyFont="1" applyFill="1" applyAlignment="1">
      <alignment/>
      <protection/>
    </xf>
    <xf numFmtId="0" fontId="19" fillId="0" borderId="0" xfId="21" applyFont="1" applyFill="1" applyAlignment="1">
      <alignment/>
      <protection/>
    </xf>
    <xf numFmtId="0" fontId="18" fillId="0" borderId="0" xfId="21" applyFont="1" applyFill="1" applyAlignment="1">
      <alignment horizontal="left" vertical="center"/>
      <protection/>
    </xf>
    <xf numFmtId="0" fontId="17" fillId="0" borderId="0" xfId="21" applyFont="1" applyFill="1" applyAlignment="1">
      <alignment horizontal="left" vertical="center"/>
      <protection/>
    </xf>
    <xf numFmtId="0" fontId="20" fillId="0" borderId="0" xfId="21" applyFont="1" applyFill="1" applyAlignment="1">
      <alignment/>
      <protection/>
    </xf>
    <xf numFmtId="0" fontId="6" fillId="0" borderId="0" xfId="21">
      <alignment/>
      <protection/>
    </xf>
    <xf numFmtId="0" fontId="22" fillId="0" borderId="0" xfId="21" applyFont="1" applyAlignment="1">
      <alignment vertical="center"/>
      <protection/>
    </xf>
    <xf numFmtId="0" fontId="22" fillId="0" borderId="0" xfId="21" applyFont="1" applyAlignment="1">
      <alignment horizontal="left" vertical="center"/>
      <protection/>
    </xf>
    <xf numFmtId="0" fontId="22" fillId="0" borderId="0" xfId="21" applyFont="1" applyBorder="1" applyAlignment="1">
      <alignment horizontal="center" vertical="center"/>
      <protection/>
    </xf>
    <xf numFmtId="3" fontId="22" fillId="0" borderId="0" xfId="21" applyNumberFormat="1" applyFont="1" applyBorder="1" applyAlignment="1">
      <alignment horizontal="center" vertical="center"/>
      <protection/>
    </xf>
    <xf numFmtId="176" fontId="22" fillId="0" borderId="0" xfId="21" applyNumberFormat="1" applyFont="1" applyBorder="1" applyAlignment="1">
      <alignment horizontal="center" vertical="center"/>
      <protection/>
    </xf>
    <xf numFmtId="0" fontId="23" fillId="0" borderId="3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176" fontId="22" fillId="0" borderId="3" xfId="21" applyNumberFormat="1" applyFont="1" applyBorder="1" applyAlignment="1">
      <alignment horizontal="right" vertical="center"/>
      <protection/>
    </xf>
    <xf numFmtId="3" fontId="22" fillId="0" borderId="4" xfId="21" applyNumberFormat="1" applyFont="1" applyBorder="1" applyAlignment="1">
      <alignment horizontal="center" vertical="center"/>
      <protection/>
    </xf>
    <xf numFmtId="0" fontId="22" fillId="0" borderId="5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/>
      <protection/>
    </xf>
    <xf numFmtId="176" fontId="22" fillId="0" borderId="5" xfId="21" applyNumberFormat="1" applyFont="1" applyBorder="1" applyAlignment="1">
      <alignment horizontal="center" vertical="center"/>
      <protection/>
    </xf>
    <xf numFmtId="0" fontId="22" fillId="0" borderId="6" xfId="21" applyFont="1" applyBorder="1" applyAlignment="1">
      <alignment horizontal="distributed" vertical="center"/>
      <protection/>
    </xf>
    <xf numFmtId="0" fontId="22" fillId="0" borderId="7" xfId="21" applyFont="1" applyBorder="1" applyAlignment="1">
      <alignment horizontal="left" vertical="center"/>
      <protection/>
    </xf>
    <xf numFmtId="0" fontId="22" fillId="0" borderId="8" xfId="21" applyFont="1" applyBorder="1" applyAlignment="1">
      <alignment horizontal="center" vertical="center"/>
      <protection/>
    </xf>
    <xf numFmtId="0" fontId="22" fillId="0" borderId="7" xfId="21" applyFont="1" applyBorder="1" applyAlignment="1">
      <alignment horizontal="distributed" vertical="center"/>
      <protection/>
    </xf>
    <xf numFmtId="0" fontId="22" fillId="0" borderId="9" xfId="21" applyFont="1" applyBorder="1" applyAlignment="1">
      <alignment horizontal="left" vertical="center"/>
      <protection/>
    </xf>
    <xf numFmtId="0" fontId="22" fillId="0" borderId="10" xfId="21" applyFont="1" applyBorder="1" applyAlignment="1">
      <alignment horizontal="distributed" vertical="center"/>
      <protection/>
    </xf>
    <xf numFmtId="0" fontId="22" fillId="0" borderId="8" xfId="21" applyFont="1" applyBorder="1" applyAlignment="1">
      <alignment horizontal="left" vertical="center" wrapText="1"/>
      <protection/>
    </xf>
    <xf numFmtId="0" fontId="22" fillId="0" borderId="11" xfId="21" applyFont="1" applyBorder="1" applyAlignment="1">
      <alignment horizontal="distributed" vertical="center"/>
      <protection/>
    </xf>
    <xf numFmtId="0" fontId="22" fillId="0" borderId="8" xfId="21" applyFont="1" applyBorder="1" applyAlignment="1">
      <alignment horizontal="distributed" vertical="center" wrapText="1"/>
      <protection/>
    </xf>
    <xf numFmtId="0" fontId="22" fillId="0" borderId="12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left" vertical="center" wrapText="1"/>
      <protection/>
    </xf>
    <xf numFmtId="0" fontId="22" fillId="0" borderId="13" xfId="21" applyFont="1" applyBorder="1" applyAlignment="1">
      <alignment horizontal="distributed" vertical="center" wrapText="1"/>
      <protection/>
    </xf>
    <xf numFmtId="0" fontId="22" fillId="0" borderId="14" xfId="21" applyFont="1" applyBorder="1" applyAlignment="1">
      <alignment horizontal="distributed" vertical="center"/>
      <protection/>
    </xf>
    <xf numFmtId="0" fontId="22" fillId="0" borderId="10" xfId="21" applyFont="1" applyBorder="1" applyAlignment="1">
      <alignment horizontal="center" vertical="center"/>
      <protection/>
    </xf>
    <xf numFmtId="0" fontId="22" fillId="0" borderId="8" xfId="21" applyFont="1" applyBorder="1" applyAlignment="1">
      <alignment horizontal="left" vertical="center"/>
      <protection/>
    </xf>
    <xf numFmtId="0" fontId="22" fillId="0" borderId="8" xfId="21" applyFont="1" applyBorder="1" applyAlignment="1">
      <alignment horizontal="distributed" vertical="center"/>
      <protection/>
    </xf>
    <xf numFmtId="0" fontId="22" fillId="0" borderId="6" xfId="21" applyFont="1" applyBorder="1" applyAlignment="1">
      <alignment horizontal="left" vertical="center"/>
      <protection/>
    </xf>
    <xf numFmtId="0" fontId="22" fillId="0" borderId="7" xfId="21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left" vertical="center"/>
      <protection/>
    </xf>
    <xf numFmtId="0" fontId="22" fillId="0" borderId="11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distributed" vertical="center"/>
      <protection/>
    </xf>
    <xf numFmtId="0" fontId="22" fillId="0" borderId="0" xfId="21" applyFont="1" applyAlignment="1">
      <alignment horizontal="distributed" vertical="center"/>
      <protection/>
    </xf>
    <xf numFmtId="3" fontId="22" fillId="0" borderId="0" xfId="21" applyNumberFormat="1" applyFont="1" applyAlignment="1">
      <alignment vertical="center"/>
      <protection/>
    </xf>
    <xf numFmtId="176" fontId="22" fillId="0" borderId="0" xfId="21" applyNumberFormat="1" applyFont="1" applyAlignment="1">
      <alignment vertical="center"/>
      <protection/>
    </xf>
    <xf numFmtId="0" fontId="23" fillId="0" borderId="0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3" fontId="22" fillId="0" borderId="0" xfId="21" applyNumberFormat="1" applyFont="1" applyBorder="1" applyAlignment="1">
      <alignment vertical="center"/>
      <protection/>
    </xf>
    <xf numFmtId="0" fontId="22" fillId="0" borderId="0" xfId="21" applyFont="1" applyBorder="1" applyAlignment="1">
      <alignment horizontal="right" vertical="center"/>
      <protection/>
    </xf>
    <xf numFmtId="3" fontId="22" fillId="0" borderId="3" xfId="21" applyNumberFormat="1" applyFont="1" applyBorder="1" applyAlignment="1">
      <alignment vertical="center"/>
      <protection/>
    </xf>
    <xf numFmtId="0" fontId="22" fillId="0" borderId="3" xfId="21" applyFont="1" applyBorder="1" applyAlignment="1">
      <alignment horizontal="right" vertical="center"/>
      <protection/>
    </xf>
    <xf numFmtId="3" fontId="22" fillId="0" borderId="5" xfId="21" applyNumberFormat="1" applyFont="1" applyBorder="1" applyAlignment="1">
      <alignment horizontal="center" vertical="center"/>
      <protection/>
    </xf>
    <xf numFmtId="0" fontId="22" fillId="3" borderId="6" xfId="21" applyFont="1" applyFill="1" applyBorder="1" applyAlignment="1">
      <alignment horizontal="distributed" vertical="center"/>
      <protection/>
    </xf>
    <xf numFmtId="0" fontId="22" fillId="3" borderId="15" xfId="21" applyFont="1" applyFill="1" applyBorder="1" applyAlignment="1">
      <alignment horizontal="left" vertical="center"/>
      <protection/>
    </xf>
    <xf numFmtId="0" fontId="22" fillId="3" borderId="8" xfId="21" applyFont="1" applyFill="1" applyBorder="1" applyAlignment="1">
      <alignment horizontal="left" vertical="center"/>
      <protection/>
    </xf>
    <xf numFmtId="0" fontId="22" fillId="3" borderId="7" xfId="21" applyFont="1" applyFill="1" applyBorder="1" applyAlignment="1">
      <alignment horizontal="distributed" vertical="center"/>
      <protection/>
    </xf>
    <xf numFmtId="0" fontId="22" fillId="3" borderId="8" xfId="21" applyFont="1" applyFill="1" applyBorder="1" applyAlignment="1">
      <alignment horizontal="distributed" vertical="center"/>
      <protection/>
    </xf>
    <xf numFmtId="0" fontId="22" fillId="3" borderId="6" xfId="21" applyFont="1" applyFill="1" applyBorder="1" applyAlignment="1">
      <alignment horizontal="left" vertical="center"/>
      <protection/>
    </xf>
    <xf numFmtId="0" fontId="22" fillId="3" borderId="7" xfId="21" applyFont="1" applyFill="1" applyBorder="1" applyAlignment="1">
      <alignment horizontal="center" vertical="center"/>
      <protection/>
    </xf>
    <xf numFmtId="0" fontId="22" fillId="3" borderId="12" xfId="21" applyFont="1" applyFill="1" applyBorder="1" applyAlignment="1">
      <alignment horizontal="left" vertical="center"/>
      <protection/>
    </xf>
    <xf numFmtId="0" fontId="22" fillId="3" borderId="13" xfId="21" applyFont="1" applyFill="1" applyBorder="1" applyAlignment="1">
      <alignment horizontal="distributed" vertical="center"/>
      <protection/>
    </xf>
    <xf numFmtId="0" fontId="22" fillId="0" borderId="0" xfId="21" applyFont="1" applyAlignment="1">
      <alignment horizontal="center" vertical="center"/>
      <protection/>
    </xf>
    <xf numFmtId="0" fontId="22" fillId="0" borderId="16" xfId="21" applyFont="1" applyBorder="1" applyAlignment="1">
      <alignment horizontal="distributed" vertical="center"/>
      <protection/>
    </xf>
    <xf numFmtId="0" fontId="26" fillId="0" borderId="13" xfId="21" applyFont="1" applyBorder="1" applyAlignment="1">
      <alignment horizontal="distributed" vertical="center"/>
      <protection/>
    </xf>
    <xf numFmtId="0" fontId="22" fillId="0" borderId="17" xfId="21" applyFont="1" applyBorder="1" applyAlignment="1">
      <alignment horizontal="distributed" vertical="center"/>
      <protection/>
    </xf>
    <xf numFmtId="0" fontId="23" fillId="0" borderId="0" xfId="21" applyFont="1" applyAlignme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0" fontId="22" fillId="0" borderId="18" xfId="21" applyFont="1" applyBorder="1" applyAlignment="1">
      <alignment horizontal="center" vertical="center"/>
      <protection/>
    </xf>
    <xf numFmtId="0" fontId="22" fillId="0" borderId="19" xfId="21" applyFont="1" applyBorder="1" applyAlignment="1">
      <alignment vertical="center"/>
      <protection/>
    </xf>
    <xf numFmtId="0" fontId="22" fillId="0" borderId="20" xfId="21" applyFont="1" applyBorder="1" applyAlignment="1">
      <alignment vertical="center"/>
      <protection/>
    </xf>
    <xf numFmtId="0" fontId="22" fillId="0" borderId="13" xfId="21" applyFont="1" applyBorder="1" applyAlignment="1">
      <alignment horizontal="distributed" vertical="center" shrinkToFit="1"/>
      <protection/>
    </xf>
    <xf numFmtId="0" fontId="27" fillId="0" borderId="13" xfId="21" applyFont="1" applyBorder="1" applyAlignment="1">
      <alignment horizontal="distributed" vertical="center"/>
      <protection/>
    </xf>
    <xf numFmtId="0" fontId="22" fillId="0" borderId="21" xfId="21" applyFont="1" applyBorder="1" applyAlignment="1">
      <alignment horizontal="left" vertical="center"/>
      <protection/>
    </xf>
    <xf numFmtId="0" fontId="22" fillId="0" borderId="22" xfId="21" applyFont="1" applyBorder="1" applyAlignment="1">
      <alignment horizontal="left" vertical="center"/>
      <protection/>
    </xf>
    <xf numFmtId="0" fontId="28" fillId="3" borderId="13" xfId="21" applyFont="1" applyFill="1" applyBorder="1" applyAlignment="1">
      <alignment horizontal="distributed" vertical="center"/>
      <protection/>
    </xf>
    <xf numFmtId="0" fontId="27" fillId="3" borderId="13" xfId="21" applyFont="1" applyFill="1" applyBorder="1" applyAlignment="1">
      <alignment horizontal="distributed" vertical="center"/>
      <protection/>
    </xf>
    <xf numFmtId="0" fontId="22" fillId="0" borderId="9" xfId="21" applyFont="1" applyBorder="1" applyAlignment="1">
      <alignment horizontal="center" vertical="center"/>
      <protection/>
    </xf>
    <xf numFmtId="0" fontId="22" fillId="0" borderId="23" xfId="21" applyFont="1" applyBorder="1" applyAlignment="1">
      <alignment vertical="center"/>
      <protection/>
    </xf>
    <xf numFmtId="0" fontId="22" fillId="3" borderId="24" xfId="21" applyFont="1" applyFill="1" applyBorder="1" applyAlignment="1">
      <alignment horizontal="distributed" vertical="center"/>
      <protection/>
    </xf>
    <xf numFmtId="0" fontId="22" fillId="3" borderId="25" xfId="21" applyFont="1" applyFill="1" applyBorder="1" applyAlignment="1">
      <alignment horizontal="left" vertical="center"/>
      <protection/>
    </xf>
    <xf numFmtId="0" fontId="22" fillId="3" borderId="26" xfId="21" applyFont="1" applyFill="1" applyBorder="1" applyAlignment="1">
      <alignment horizontal="distributed" vertical="center"/>
      <protection/>
    </xf>
    <xf numFmtId="0" fontId="22" fillId="3" borderId="26" xfId="21" applyFont="1" applyFill="1" applyBorder="1" applyAlignment="1">
      <alignment vertical="center"/>
      <protection/>
    </xf>
    <xf numFmtId="0" fontId="22" fillId="3" borderId="7" xfId="21" applyFont="1" applyFill="1" applyBorder="1" applyAlignment="1">
      <alignment horizontal="left" vertical="center"/>
      <protection/>
    </xf>
    <xf numFmtId="0" fontId="22" fillId="3" borderId="12" xfId="21" applyFont="1" applyFill="1" applyBorder="1" applyAlignment="1">
      <alignment horizontal="center" vertical="center"/>
      <protection/>
    </xf>
    <xf numFmtId="0" fontId="22" fillId="3" borderId="13" xfId="21" applyFont="1" applyFill="1" applyBorder="1" applyAlignment="1">
      <alignment horizontal="center" vertical="center"/>
      <protection/>
    </xf>
    <xf numFmtId="0" fontId="22" fillId="0" borderId="27" xfId="21" applyFont="1" applyBorder="1" applyAlignment="1">
      <alignment vertical="center"/>
      <protection/>
    </xf>
    <xf numFmtId="0" fontId="22" fillId="3" borderId="28" xfId="21" applyFont="1" applyFill="1" applyBorder="1" applyAlignment="1">
      <alignment vertical="center"/>
      <protection/>
    </xf>
    <xf numFmtId="0" fontId="22" fillId="3" borderId="29" xfId="21" applyFont="1" applyFill="1" applyBorder="1" applyAlignment="1">
      <alignment horizontal="distributed" vertical="center"/>
      <protection/>
    </xf>
    <xf numFmtId="0" fontId="22" fillId="3" borderId="30" xfId="21" applyFont="1" applyFill="1" applyBorder="1" applyAlignment="1">
      <alignment horizontal="distributed" vertical="center"/>
      <protection/>
    </xf>
    <xf numFmtId="0" fontId="22" fillId="3" borderId="19" xfId="21" applyFont="1" applyFill="1" applyBorder="1" applyAlignment="1">
      <alignment vertical="center"/>
      <protection/>
    </xf>
    <xf numFmtId="0" fontId="22" fillId="3" borderId="0" xfId="21" applyFont="1" applyFill="1" applyBorder="1" applyAlignment="1">
      <alignment horizontal="distributed" vertical="center"/>
      <protection/>
    </xf>
    <xf numFmtId="0" fontId="22" fillId="3" borderId="31" xfId="21" applyFont="1" applyFill="1" applyBorder="1" applyAlignment="1">
      <alignment horizontal="distributed" vertical="center"/>
      <protection/>
    </xf>
    <xf numFmtId="0" fontId="22" fillId="3" borderId="13" xfId="21" applyFont="1" applyFill="1" applyBorder="1" applyAlignment="1">
      <alignment horizontal="distributed" vertical="center" shrinkToFit="1"/>
      <protection/>
    </xf>
    <xf numFmtId="0" fontId="22" fillId="3" borderId="23" xfId="21" applyFont="1" applyFill="1" applyBorder="1" applyAlignment="1">
      <alignment vertical="center"/>
      <protection/>
    </xf>
    <xf numFmtId="0" fontId="22" fillId="3" borderId="3" xfId="21" applyFont="1" applyFill="1" applyBorder="1" applyAlignment="1">
      <alignment horizontal="distributed" vertical="center"/>
      <protection/>
    </xf>
    <xf numFmtId="0" fontId="22" fillId="3" borderId="32" xfId="21" applyFont="1" applyFill="1" applyBorder="1" applyAlignment="1">
      <alignment horizontal="distributed" vertical="center"/>
      <protection/>
    </xf>
    <xf numFmtId="0" fontId="0" fillId="0" borderId="0" xfId="20" applyFill="1" applyAlignment="1">
      <alignment/>
      <protection/>
    </xf>
    <xf numFmtId="0" fontId="4" fillId="0" borderId="33" xfId="20" applyFont="1" applyFill="1" applyBorder="1" applyAlignment="1">
      <alignment horizontal="center" vertical="center"/>
      <protection/>
    </xf>
    <xf numFmtId="186" fontId="4" fillId="0" borderId="33" xfId="20" applyNumberFormat="1" applyFont="1" applyFill="1" applyBorder="1" applyAlignment="1">
      <alignment horizontal="right" vertical="center"/>
      <protection/>
    </xf>
    <xf numFmtId="0" fontId="4" fillId="0" borderId="33" xfId="20" applyFont="1" applyFill="1" applyBorder="1" applyAlignment="1">
      <alignment horizontal="right" vertical="center"/>
      <protection/>
    </xf>
    <xf numFmtId="187" fontId="4" fillId="0" borderId="33" xfId="20" applyNumberFormat="1" applyFont="1" applyFill="1" applyBorder="1" applyAlignment="1">
      <alignment horizontal="right" vertical="center"/>
      <protection/>
    </xf>
    <xf numFmtId="0" fontId="32" fillId="0" borderId="1" xfId="20" applyFont="1" applyFill="1" applyBorder="1" applyAlignment="1">
      <alignment horizontal="center" vertical="center"/>
      <protection/>
    </xf>
    <xf numFmtId="186" fontId="5" fillId="0" borderId="34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center" vertical="center"/>
      <protection/>
    </xf>
    <xf numFmtId="186" fontId="5" fillId="0" borderId="33" xfId="20" applyNumberFormat="1" applyFont="1" applyFill="1" applyBorder="1" applyAlignment="1">
      <alignment horizontal="right" vertical="center"/>
      <protection/>
    </xf>
    <xf numFmtId="0" fontId="5" fillId="0" borderId="33" xfId="20" applyFont="1" applyFill="1" applyBorder="1" applyAlignment="1">
      <alignment horizontal="center" vertical="center"/>
      <protection/>
    </xf>
    <xf numFmtId="0" fontId="5" fillId="0" borderId="33" xfId="20" applyFont="1" applyFill="1" applyBorder="1" applyAlignment="1">
      <alignment horizontal="right" vertical="center"/>
      <protection/>
    </xf>
    <xf numFmtId="185" fontId="5" fillId="0" borderId="33" xfId="32" applyFont="1" applyFill="1" applyBorder="1" applyAlignment="1">
      <alignment horizontal="right" vertical="center"/>
    </xf>
    <xf numFmtId="185" fontId="4" fillId="0" borderId="33" xfId="32" applyFont="1" applyFill="1" applyBorder="1" applyAlignment="1">
      <alignment horizontal="right" vertical="center"/>
    </xf>
    <xf numFmtId="185" fontId="5" fillId="0" borderId="33" xfId="20" applyNumberFormat="1" applyFont="1" applyFill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center" vertical="center" shrinkToFit="1"/>
      <protection/>
    </xf>
    <xf numFmtId="3" fontId="4" fillId="0" borderId="1" xfId="21" applyNumberFormat="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176" fontId="4" fillId="0" borderId="1" xfId="21" applyNumberFormat="1" applyFont="1" applyBorder="1" applyAlignment="1">
      <alignment vertical="center"/>
      <protection/>
    </xf>
    <xf numFmtId="179" fontId="4" fillId="0" borderId="1" xfId="21" applyNumberFormat="1" applyFont="1" applyBorder="1" applyAlignment="1">
      <alignment horizontal="center" vertical="center"/>
      <protection/>
    </xf>
    <xf numFmtId="0" fontId="26" fillId="3" borderId="17" xfId="21" applyFont="1" applyFill="1" applyBorder="1" applyAlignment="1">
      <alignment horizontal="distributed" vertical="center"/>
      <protection/>
    </xf>
    <xf numFmtId="0" fontId="22" fillId="0" borderId="30" xfId="21" applyFont="1" applyBorder="1" applyAlignment="1">
      <alignment horizontal="center" vertical="center"/>
      <protection/>
    </xf>
    <xf numFmtId="0" fontId="22" fillId="0" borderId="35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22" fillId="0" borderId="28" xfId="21" applyFont="1" applyBorder="1" applyAlignment="1">
      <alignment horizontal="left" vertical="center"/>
      <protection/>
    </xf>
    <xf numFmtId="3" fontId="22" fillId="0" borderId="3" xfId="21" applyNumberFormat="1" applyFont="1" applyBorder="1" applyAlignment="1">
      <alignment horizontal="right" vertical="center"/>
      <protection/>
    </xf>
    <xf numFmtId="0" fontId="22" fillId="0" borderId="24" xfId="21" applyFont="1" applyBorder="1" applyAlignment="1">
      <alignment vertical="center"/>
      <protection/>
    </xf>
    <xf numFmtId="0" fontId="22" fillId="0" borderId="34" xfId="21" applyFont="1" applyBorder="1" applyAlignment="1">
      <alignment vertical="center"/>
      <protection/>
    </xf>
    <xf numFmtId="0" fontId="22" fillId="0" borderId="17" xfId="21" applyFont="1" applyBorder="1" applyAlignment="1">
      <alignment horizontal="left" vertical="center"/>
      <protection/>
    </xf>
    <xf numFmtId="0" fontId="22" fillId="3" borderId="24" xfId="21" applyFont="1" applyFill="1" applyBorder="1" applyAlignment="1">
      <alignment vertical="center"/>
      <protection/>
    </xf>
    <xf numFmtId="0" fontId="22" fillId="3" borderId="0" xfId="21" applyFont="1" applyFill="1" applyAlignment="1">
      <alignment vertical="center"/>
      <protection/>
    </xf>
    <xf numFmtId="0" fontId="22" fillId="3" borderId="34" xfId="21" applyFont="1" applyFill="1" applyBorder="1" applyAlignment="1">
      <alignment vertical="center"/>
      <protection/>
    </xf>
    <xf numFmtId="0" fontId="22" fillId="3" borderId="11" xfId="21" applyFont="1" applyFill="1" applyBorder="1" applyAlignment="1">
      <alignment horizontal="distributed" vertical="center"/>
      <protection/>
    </xf>
    <xf numFmtId="0" fontId="22" fillId="3" borderId="17" xfId="21" applyFont="1" applyFill="1" applyBorder="1" applyAlignment="1">
      <alignment horizontal="distributed" vertical="center" shrinkToFit="1"/>
      <protection/>
    </xf>
    <xf numFmtId="0" fontId="22" fillId="0" borderId="18" xfId="21" applyFont="1" applyBorder="1" applyAlignment="1">
      <alignment vertical="center"/>
      <protection/>
    </xf>
    <xf numFmtId="0" fontId="22" fillId="0" borderId="36" xfId="21" applyFont="1" applyBorder="1" applyAlignment="1">
      <alignment vertical="center"/>
      <protection/>
    </xf>
    <xf numFmtId="0" fontId="22" fillId="0" borderId="37" xfId="21" applyFont="1" applyBorder="1" applyAlignment="1">
      <alignment horizontal="center" vertical="center"/>
      <protection/>
    </xf>
    <xf numFmtId="0" fontId="33" fillId="0" borderId="38" xfId="21" applyFont="1" applyBorder="1" applyAlignment="1">
      <alignment horizontal="center" vertical="center"/>
      <protection/>
    </xf>
    <xf numFmtId="0" fontId="22" fillId="0" borderId="39" xfId="21" applyFont="1" applyBorder="1" applyAlignment="1">
      <alignment horizontal="center" vertical="center"/>
      <protection/>
    </xf>
    <xf numFmtId="0" fontId="22" fillId="0" borderId="25" xfId="21" applyFont="1" applyBorder="1" applyAlignment="1">
      <alignment vertical="center"/>
      <protection/>
    </xf>
    <xf numFmtId="181" fontId="22" fillId="0" borderId="40" xfId="21" applyNumberFormat="1" applyFont="1" applyBorder="1" applyAlignment="1">
      <alignment horizontal="right" vertical="center"/>
      <protection/>
    </xf>
    <xf numFmtId="181" fontId="22" fillId="0" borderId="40" xfId="21" applyNumberFormat="1" applyFont="1" applyBorder="1" applyAlignment="1">
      <alignment vertical="center"/>
      <protection/>
    </xf>
    <xf numFmtId="181" fontId="22" fillId="0" borderId="25" xfId="21" applyNumberFormat="1" applyFont="1" applyBorder="1" applyAlignment="1">
      <alignment vertical="center"/>
      <protection/>
    </xf>
    <xf numFmtId="0" fontId="22" fillId="0" borderId="13" xfId="21" applyFont="1" applyBorder="1" applyAlignment="1">
      <alignment vertical="center"/>
      <protection/>
    </xf>
    <xf numFmtId="181" fontId="22" fillId="0" borderId="11" xfId="21" applyNumberFormat="1" applyFont="1" applyBorder="1" applyAlignment="1">
      <alignment horizontal="right" vertical="center"/>
      <protection/>
    </xf>
    <xf numFmtId="181" fontId="22" fillId="0" borderId="11" xfId="21" applyNumberFormat="1" applyFont="1" applyBorder="1" applyAlignment="1">
      <alignment vertical="center"/>
      <protection/>
    </xf>
    <xf numFmtId="181" fontId="22" fillId="0" borderId="13" xfId="21" applyNumberFormat="1" applyFont="1" applyBorder="1" applyAlignment="1">
      <alignment vertical="center"/>
      <protection/>
    </xf>
    <xf numFmtId="181" fontId="22" fillId="0" borderId="15" xfId="21" applyNumberFormat="1" applyFont="1" applyBorder="1" applyAlignment="1">
      <alignment horizontal="right" vertical="center"/>
      <protection/>
    </xf>
    <xf numFmtId="181" fontId="22" fillId="0" borderId="7" xfId="21" applyNumberFormat="1" applyFont="1" applyBorder="1" applyAlignment="1">
      <alignment horizontal="right" vertical="center"/>
      <protection/>
    </xf>
    <xf numFmtId="0" fontId="22" fillId="0" borderId="17" xfId="21" applyFont="1" applyBorder="1" applyAlignment="1">
      <alignment horizontal="distributed" vertical="center" shrinkToFit="1"/>
      <protection/>
    </xf>
    <xf numFmtId="0" fontId="22" fillId="0" borderId="26" xfId="21" applyFont="1" applyBorder="1" applyAlignment="1">
      <alignment vertical="center"/>
      <protection/>
    </xf>
    <xf numFmtId="0" fontId="22" fillId="0" borderId="17" xfId="21" applyFont="1" applyBorder="1" applyAlignment="1">
      <alignment horizontal="center" vertical="center"/>
      <protection/>
    </xf>
    <xf numFmtId="0" fontId="22" fillId="0" borderId="7" xfId="21" applyFont="1" applyBorder="1" applyAlignment="1">
      <alignment horizontal="left" vertical="center" shrinkToFit="1"/>
      <protection/>
    </xf>
    <xf numFmtId="181" fontId="22" fillId="0" borderId="22" xfId="21" applyNumberFormat="1" applyFont="1" applyBorder="1" applyAlignment="1">
      <alignment horizontal="right" vertical="center"/>
      <protection/>
    </xf>
    <xf numFmtId="0" fontId="28" fillId="0" borderId="7" xfId="21" applyFont="1" applyBorder="1" applyAlignment="1">
      <alignment horizontal="distributed" vertical="center"/>
      <protection/>
    </xf>
    <xf numFmtId="181" fontId="22" fillId="3" borderId="7" xfId="21" applyNumberFormat="1" applyFont="1" applyFill="1" applyBorder="1" applyAlignment="1">
      <alignment horizontal="right" vertical="center"/>
      <protection/>
    </xf>
    <xf numFmtId="181" fontId="22" fillId="3" borderId="11" xfId="21" applyNumberFormat="1" applyFont="1" applyFill="1" applyBorder="1" applyAlignment="1">
      <alignment horizontal="right" vertical="center"/>
      <protection/>
    </xf>
    <xf numFmtId="0" fontId="22" fillId="3" borderId="26" xfId="21" applyFont="1" applyFill="1" applyBorder="1" applyAlignment="1">
      <alignment horizontal="left" vertical="center" wrapText="1"/>
      <protection/>
    </xf>
    <xf numFmtId="0" fontId="22" fillId="0" borderId="15" xfId="21" applyFont="1" applyBorder="1" applyAlignment="1">
      <alignment horizontal="left" vertical="center"/>
      <protection/>
    </xf>
    <xf numFmtId="181" fontId="22" fillId="0" borderId="30" xfId="21" applyNumberFormat="1" applyFont="1" applyBorder="1" applyAlignment="1">
      <alignment horizontal="right" vertical="center"/>
      <protection/>
    </xf>
    <xf numFmtId="0" fontId="22" fillId="0" borderId="39" xfId="21" applyFont="1" applyBorder="1" applyAlignment="1">
      <alignment horizontal="distributed" vertical="center" shrinkToFit="1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 vertical="center" indent="1"/>
    </xf>
    <xf numFmtId="176" fontId="4" fillId="3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/>
    </xf>
    <xf numFmtId="0" fontId="19" fillId="3" borderId="0" xfId="21" applyFont="1" applyFill="1" applyAlignment="1">
      <alignment vertical="center"/>
      <protection/>
    </xf>
    <xf numFmtId="0" fontId="20" fillId="3" borderId="0" xfId="21" applyFont="1" applyFill="1" applyAlignment="1">
      <alignment/>
      <protection/>
    </xf>
    <xf numFmtId="179" fontId="4" fillId="0" borderId="41" xfId="21" applyNumberFormat="1" applyFont="1" applyFill="1" applyBorder="1" applyAlignment="1">
      <alignment horizontal="left" vertical="center" indent="1"/>
      <protection/>
    </xf>
    <xf numFmtId="179" fontId="4" fillId="0" borderId="33" xfId="21" applyNumberFormat="1" applyFont="1" applyFill="1" applyBorder="1" applyAlignment="1">
      <alignment horizontal="left" vertical="center" indent="1"/>
      <protection/>
    </xf>
    <xf numFmtId="179" fontId="4" fillId="0" borderId="42" xfId="21" applyNumberFormat="1" applyFont="1" applyBorder="1" applyAlignment="1">
      <alignment horizontal="left" vertical="center" indent="1"/>
      <protection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horizontal="center" vertical="center"/>
      <protection/>
    </xf>
    <xf numFmtId="0" fontId="4" fillId="0" borderId="42" xfId="21" applyFont="1" applyBorder="1" applyAlignment="1">
      <alignment horizontal="center" vertical="center"/>
      <protection/>
    </xf>
    <xf numFmtId="0" fontId="4" fillId="0" borderId="41" xfId="0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indent="1"/>
    </xf>
    <xf numFmtId="176" fontId="4" fillId="0" borderId="33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indent="1"/>
    </xf>
    <xf numFmtId="176" fontId="4" fillId="3" borderId="42" xfId="0" applyNumberFormat="1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center" vertical="center"/>
    </xf>
    <xf numFmtId="41" fontId="4" fillId="2" borderId="41" xfId="22" applyFont="1" applyFill="1" applyBorder="1" applyAlignment="1">
      <alignment vertical="center"/>
    </xf>
    <xf numFmtId="10" fontId="4" fillId="2" borderId="41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41" fontId="4" fillId="2" borderId="33" xfId="22" applyFont="1" applyFill="1" applyBorder="1" applyAlignment="1">
      <alignment vertical="center"/>
    </xf>
    <xf numFmtId="10" fontId="4" fillId="2" borderId="33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horizontal="center" vertical="center"/>
    </xf>
    <xf numFmtId="10" fontId="4" fillId="0" borderId="33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indent="1"/>
    </xf>
    <xf numFmtId="176" fontId="4" fillId="0" borderId="41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 indent="1"/>
    </xf>
    <xf numFmtId="0" fontId="4" fillId="3" borderId="42" xfId="0" applyFont="1" applyFill="1" applyBorder="1" applyAlignment="1">
      <alignment horizontal="left" vertical="center" indent="1"/>
    </xf>
    <xf numFmtId="177" fontId="4" fillId="0" borderId="41" xfId="0" applyNumberFormat="1" applyFont="1" applyFill="1" applyBorder="1" applyAlignment="1">
      <alignment horizontal="center" vertical="center"/>
    </xf>
    <xf numFmtId="177" fontId="4" fillId="0" borderId="33" xfId="0" applyNumberFormat="1" applyFont="1" applyFill="1" applyBorder="1" applyAlignment="1">
      <alignment horizontal="center" vertical="center"/>
    </xf>
    <xf numFmtId="177" fontId="4" fillId="0" borderId="42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left" vertical="center" wrapText="1" indent="1"/>
    </xf>
    <xf numFmtId="176" fontId="4" fillId="0" borderId="41" xfId="21" applyNumberFormat="1" applyFont="1" applyFill="1" applyBorder="1" applyAlignment="1">
      <alignment vertical="center"/>
      <protection/>
    </xf>
    <xf numFmtId="176" fontId="4" fillId="0" borderId="33" xfId="21" applyNumberFormat="1" applyFont="1" applyFill="1" applyBorder="1" applyAlignment="1">
      <alignment vertical="center"/>
      <protection/>
    </xf>
    <xf numFmtId="176" fontId="4" fillId="0" borderId="42" xfId="21" applyNumberFormat="1" applyFont="1" applyBorder="1" applyAlignment="1">
      <alignment vertical="center"/>
      <protection/>
    </xf>
    <xf numFmtId="0" fontId="4" fillId="0" borderId="41" xfId="0" applyFont="1" applyFill="1" applyBorder="1" applyAlignment="1">
      <alignment horizontal="left" vertical="center" wrapText="1" indent="1"/>
    </xf>
    <xf numFmtId="0" fontId="22" fillId="0" borderId="24" xfId="21" applyFont="1" applyBorder="1" applyAlignment="1">
      <alignment vertical="center"/>
      <protection/>
    </xf>
    <xf numFmtId="0" fontId="22" fillId="0" borderId="34" xfId="21" applyFont="1" applyBorder="1" applyAlignment="1">
      <alignment vertical="center"/>
      <protection/>
    </xf>
    <xf numFmtId="0" fontId="22" fillId="0" borderId="24" xfId="21" applyFont="1" applyBorder="1" applyAlignment="1">
      <alignment vertical="center"/>
      <protection/>
    </xf>
    <xf numFmtId="0" fontId="22" fillId="0" borderId="34" xfId="21" applyFont="1" applyBorder="1" applyAlignment="1">
      <alignment vertical="center"/>
      <protection/>
    </xf>
    <xf numFmtId="181" fontId="22" fillId="0" borderId="15" xfId="21" applyNumberFormat="1" applyFont="1" applyBorder="1" applyAlignment="1">
      <alignment horizontal="right" vertical="center"/>
      <protection/>
    </xf>
    <xf numFmtId="181" fontId="22" fillId="0" borderId="11" xfId="21" applyNumberFormat="1" applyFont="1" applyBorder="1" applyAlignment="1">
      <alignment horizontal="right" vertical="center"/>
      <protection/>
    </xf>
    <xf numFmtId="0" fontId="22" fillId="3" borderId="17" xfId="21" applyFont="1" applyFill="1" applyBorder="1" applyAlignment="1">
      <alignment horizontal="left" vertical="center"/>
      <protection/>
    </xf>
    <xf numFmtId="0" fontId="22" fillId="0" borderId="28" xfId="21" applyFont="1" applyBorder="1" applyAlignment="1">
      <alignment horizontal="left" vertical="center"/>
      <protection/>
    </xf>
    <xf numFmtId="0" fontId="22" fillId="0" borderId="24" xfId="21" applyFont="1" applyBorder="1" applyAlignment="1">
      <alignment vertical="center"/>
      <protection/>
    </xf>
    <xf numFmtId="0" fontId="22" fillId="0" borderId="34" xfId="21" applyFont="1" applyBorder="1" applyAlignment="1">
      <alignment vertical="center"/>
      <protection/>
    </xf>
    <xf numFmtId="181" fontId="22" fillId="0" borderId="15" xfId="21" applyNumberFormat="1" applyFont="1" applyBorder="1" applyAlignment="1">
      <alignment horizontal="right" vertical="center"/>
      <protection/>
    </xf>
    <xf numFmtId="181" fontId="22" fillId="0" borderId="11" xfId="21" applyNumberFormat="1" applyFont="1" applyBorder="1" applyAlignment="1">
      <alignment horizontal="right" vertical="center"/>
      <protection/>
    </xf>
    <xf numFmtId="181" fontId="22" fillId="0" borderId="17" xfId="21" applyNumberFormat="1" applyFont="1" applyBorder="1" applyAlignment="1">
      <alignment horizontal="right" vertical="center"/>
      <protection/>
    </xf>
    <xf numFmtId="0" fontId="22" fillId="0" borderId="30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3" fontId="4" fillId="0" borderId="1" xfId="21" applyNumberFormat="1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distributed" vertical="center"/>
      <protection/>
    </xf>
    <xf numFmtId="0" fontId="22" fillId="0" borderId="9" xfId="21" applyFont="1" applyBorder="1" applyAlignment="1">
      <alignment horizontal="distributed" vertical="center"/>
      <protection/>
    </xf>
    <xf numFmtId="3" fontId="22" fillId="0" borderId="17" xfId="21" applyNumberFormat="1" applyFont="1" applyBorder="1" applyAlignment="1">
      <alignment horizontal="right" vertical="center"/>
      <protection/>
    </xf>
    <xf numFmtId="184" fontId="22" fillId="0" borderId="17" xfId="21" applyNumberFormat="1" applyFont="1" applyBorder="1" applyAlignment="1">
      <alignment horizontal="right" vertical="center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indent="1"/>
    </xf>
    <xf numFmtId="176" fontId="5" fillId="0" borderId="1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 indent="1"/>
    </xf>
    <xf numFmtId="176" fontId="4" fillId="0" borderId="34" xfId="0" applyNumberFormat="1" applyFont="1" applyBorder="1" applyAlignment="1">
      <alignment horizontal="right" vertical="center"/>
    </xf>
    <xf numFmtId="0" fontId="4" fillId="3" borderId="42" xfId="0" applyFont="1" applyFill="1" applyBorder="1" applyAlignment="1">
      <alignment vertical="center"/>
    </xf>
    <xf numFmtId="186" fontId="4" fillId="0" borderId="34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right" vertical="center"/>
      <protection/>
    </xf>
    <xf numFmtId="181" fontId="22" fillId="0" borderId="12" xfId="21" applyNumberFormat="1" applyFont="1" applyBorder="1" applyAlignment="1">
      <alignment horizontal="right" vertical="center"/>
      <protection/>
    </xf>
    <xf numFmtId="181" fontId="22" fillId="0" borderId="13" xfId="21" applyNumberFormat="1" applyFont="1" applyBorder="1" applyAlignment="1">
      <alignment horizontal="right" vertical="center"/>
      <protection/>
    </xf>
    <xf numFmtId="41" fontId="4" fillId="0" borderId="33" xfId="22" applyFont="1" applyFill="1" applyBorder="1" applyAlignment="1">
      <alignment horizontal="right" vertical="center"/>
    </xf>
    <xf numFmtId="41" fontId="5" fillId="0" borderId="33" xfId="20" applyNumberFormat="1" applyFont="1" applyFill="1" applyBorder="1" applyAlignment="1">
      <alignment horizontal="right" vertical="center"/>
      <protection/>
    </xf>
    <xf numFmtId="0" fontId="4" fillId="0" borderId="1" xfId="0" applyFont="1" applyBorder="1" applyAlignment="1">
      <alignment horizontal="center" vertical="center"/>
    </xf>
    <xf numFmtId="41" fontId="4" fillId="0" borderId="36" xfId="22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2" fillId="3" borderId="17" xfId="21" applyFont="1" applyFill="1" applyBorder="1" applyAlignment="1">
      <alignment horizontal="left" vertical="center" shrinkToFit="1"/>
      <protection/>
    </xf>
    <xf numFmtId="0" fontId="22" fillId="3" borderId="28" xfId="21" applyFont="1" applyFill="1" applyBorder="1" applyAlignment="1">
      <alignment horizontal="distributed" vertical="center"/>
      <protection/>
    </xf>
    <xf numFmtId="0" fontId="22" fillId="3" borderId="23" xfId="21" applyFont="1" applyFill="1" applyBorder="1" applyAlignment="1">
      <alignment horizontal="distributed" vertical="center"/>
      <protection/>
    </xf>
    <xf numFmtId="0" fontId="3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indent="1"/>
    </xf>
    <xf numFmtId="176" fontId="4" fillId="0" borderId="2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 indent="1"/>
    </xf>
    <xf numFmtId="0" fontId="4" fillId="3" borderId="34" xfId="0" applyFont="1" applyFill="1" applyBorder="1" applyAlignment="1">
      <alignment horizontal="left" vertical="center" indent="1"/>
    </xf>
    <xf numFmtId="176" fontId="4" fillId="3" borderId="3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indent="1"/>
    </xf>
    <xf numFmtId="0" fontId="4" fillId="0" borderId="34" xfId="0" applyFont="1" applyFill="1" applyBorder="1" applyAlignment="1">
      <alignment horizontal="center" vertical="center"/>
    </xf>
    <xf numFmtId="41" fontId="4" fillId="0" borderId="34" xfId="22" applyFont="1" applyFill="1" applyBorder="1" applyAlignment="1">
      <alignment horizontal="right" vertical="center"/>
    </xf>
    <xf numFmtId="181" fontId="4" fillId="0" borderId="33" xfId="20" applyNumberFormat="1" applyFont="1" applyFill="1" applyBorder="1" applyAlignment="1">
      <alignment horizontal="right" vertical="center"/>
      <protection/>
    </xf>
    <xf numFmtId="0" fontId="4" fillId="0" borderId="26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center" vertical="center"/>
    </xf>
    <xf numFmtId="10" fontId="4" fillId="0" borderId="26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0" fontId="4" fillId="0" borderId="42" xfId="0" applyNumberFormat="1" applyFont="1" applyBorder="1" applyAlignment="1">
      <alignment horizontal="center" vertical="center"/>
    </xf>
    <xf numFmtId="181" fontId="4" fillId="3" borderId="33" xfId="32" applyNumberFormat="1" applyFont="1" applyFill="1" applyBorder="1" applyAlignment="1">
      <alignment horizontal="right" vertical="center"/>
    </xf>
    <xf numFmtId="186" fontId="4" fillId="3" borderId="33" xfId="20" applyNumberFormat="1" applyFont="1" applyFill="1" applyBorder="1" applyAlignment="1">
      <alignment horizontal="right" vertical="center"/>
      <protection/>
    </xf>
    <xf numFmtId="187" fontId="4" fillId="3" borderId="33" xfId="20" applyNumberFormat="1" applyFont="1" applyFill="1" applyBorder="1" applyAlignment="1">
      <alignment horizontal="right" vertical="center"/>
      <protection/>
    </xf>
    <xf numFmtId="186" fontId="5" fillId="3" borderId="24" xfId="20" applyNumberFormat="1" applyFont="1" applyFill="1" applyBorder="1" applyAlignment="1">
      <alignment horizontal="right" vertical="center"/>
      <protection/>
    </xf>
    <xf numFmtId="0" fontId="5" fillId="3" borderId="24" xfId="20" applyFont="1" applyFill="1" applyBorder="1" applyAlignment="1">
      <alignment horizontal="center" vertical="center"/>
      <protection/>
    </xf>
    <xf numFmtId="186" fontId="4" fillId="3" borderId="24" xfId="20" applyNumberFormat="1" applyFont="1" applyFill="1" applyBorder="1" applyAlignment="1">
      <alignment horizontal="right" vertical="center"/>
      <protection/>
    </xf>
    <xf numFmtId="186" fontId="5" fillId="3" borderId="1" xfId="20" applyNumberFormat="1" applyFont="1" applyFill="1" applyBorder="1" applyAlignment="1">
      <alignment horizontal="right" vertical="center"/>
      <protection/>
    </xf>
    <xf numFmtId="0" fontId="32" fillId="3" borderId="1" xfId="20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14" fillId="0" borderId="0" xfId="21" applyFont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180" fontId="17" fillId="0" borderId="0" xfId="21" applyNumberFormat="1" applyFont="1" applyFill="1" applyAlignment="1">
      <alignment horizontal="left" vertical="center"/>
      <protection/>
    </xf>
    <xf numFmtId="0" fontId="15" fillId="0" borderId="0" xfId="21" applyFont="1" applyFill="1" applyAlignment="1">
      <alignment horizontal="center" vertical="center"/>
      <protection/>
    </xf>
    <xf numFmtId="0" fontId="34" fillId="0" borderId="0" xfId="21" applyNumberFormat="1" applyFont="1" applyFill="1" applyAlignment="1">
      <alignment horizontal="left" vertical="center"/>
      <protection/>
    </xf>
    <xf numFmtId="0" fontId="17" fillId="0" borderId="0" xfId="21" applyNumberFormat="1" applyFont="1" applyFill="1" applyAlignment="1">
      <alignment horizontal="left" vertical="center"/>
      <protection/>
    </xf>
    <xf numFmtId="181" fontId="22" fillId="0" borderId="43" xfId="21" applyNumberFormat="1" applyFont="1" applyBorder="1" applyAlignment="1">
      <alignment horizontal="right" vertical="center"/>
      <protection/>
    </xf>
    <xf numFmtId="181" fontId="22" fillId="0" borderId="44" xfId="21" applyNumberFormat="1" applyFont="1" applyBorder="1" applyAlignment="1">
      <alignment horizontal="right" vertical="center"/>
      <protection/>
    </xf>
    <xf numFmtId="181" fontId="22" fillId="0" borderId="45" xfId="21" applyNumberFormat="1" applyFont="1" applyBorder="1" applyAlignment="1">
      <alignment horizontal="right" vertical="center"/>
      <protection/>
    </xf>
    <xf numFmtId="181" fontId="22" fillId="0" borderId="46" xfId="21" applyNumberFormat="1" applyFont="1" applyBorder="1" applyAlignment="1">
      <alignment horizontal="right" vertical="center"/>
      <protection/>
    </xf>
    <xf numFmtId="0" fontId="22" fillId="0" borderId="24" xfId="21" applyFont="1" applyBorder="1" applyAlignment="1">
      <alignment horizontal="left" vertical="center"/>
      <protection/>
    </xf>
    <xf numFmtId="0" fontId="22" fillId="0" borderId="34" xfId="21" applyFont="1" applyBorder="1" applyAlignment="1">
      <alignment horizontal="left" vertical="center"/>
      <protection/>
    </xf>
    <xf numFmtId="181" fontId="22" fillId="0" borderId="38" xfId="21" applyNumberFormat="1" applyFont="1" applyBorder="1" applyAlignment="1">
      <alignment horizontal="right" vertical="center"/>
      <protection/>
    </xf>
    <xf numFmtId="0" fontId="22" fillId="3" borderId="24" xfId="21" applyFont="1" applyFill="1" applyBorder="1" applyAlignment="1">
      <alignment horizontal="center" vertical="center"/>
      <protection/>
    </xf>
    <xf numFmtId="0" fontId="22" fillId="3" borderId="34" xfId="21" applyFont="1" applyFill="1" applyBorder="1" applyAlignment="1">
      <alignment horizontal="center" vertical="center"/>
      <protection/>
    </xf>
    <xf numFmtId="181" fontId="22" fillId="0" borderId="39" xfId="21" applyNumberFormat="1" applyFont="1" applyBorder="1" applyAlignment="1">
      <alignment horizontal="right" vertical="center"/>
      <protection/>
    </xf>
    <xf numFmtId="181" fontId="22" fillId="0" borderId="47" xfId="21" applyNumberFormat="1" applyFont="1" applyBorder="1" applyAlignment="1">
      <alignment horizontal="right" vertical="center"/>
      <protection/>
    </xf>
    <xf numFmtId="0" fontId="22" fillId="0" borderId="26" xfId="21" applyFont="1" applyBorder="1" applyAlignment="1">
      <alignment horizontal="left" vertical="center"/>
      <protection/>
    </xf>
    <xf numFmtId="181" fontId="22" fillId="0" borderId="23" xfId="21" applyNumberFormat="1" applyFont="1" applyBorder="1" applyAlignment="1">
      <alignment horizontal="right" vertical="center"/>
      <protection/>
    </xf>
    <xf numFmtId="181" fontId="22" fillId="0" borderId="48" xfId="21" applyNumberFormat="1" applyFont="1" applyBorder="1" applyAlignment="1">
      <alignment horizontal="right" vertical="center"/>
      <protection/>
    </xf>
    <xf numFmtId="0" fontId="22" fillId="3" borderId="26" xfId="21" applyFont="1" applyFill="1" applyBorder="1" applyAlignment="1">
      <alignment horizontal="center" vertical="center"/>
      <protection/>
    </xf>
    <xf numFmtId="181" fontId="22" fillId="3" borderId="49" xfId="21" applyNumberFormat="1" applyFont="1" applyFill="1" applyBorder="1" applyAlignment="1">
      <alignment horizontal="right" vertical="center"/>
      <protection/>
    </xf>
    <xf numFmtId="181" fontId="22" fillId="3" borderId="50" xfId="21" applyNumberFormat="1" applyFont="1" applyFill="1" applyBorder="1" applyAlignment="1">
      <alignment horizontal="right" vertical="center"/>
      <protection/>
    </xf>
    <xf numFmtId="181" fontId="22" fillId="3" borderId="43" xfId="21" applyNumberFormat="1" applyFont="1" applyFill="1" applyBorder="1" applyAlignment="1">
      <alignment horizontal="right" vertical="center"/>
      <protection/>
    </xf>
    <xf numFmtId="181" fontId="22" fillId="3" borderId="44" xfId="21" applyNumberFormat="1" applyFont="1" applyFill="1" applyBorder="1" applyAlignment="1">
      <alignment horizontal="right" vertical="center"/>
      <protection/>
    </xf>
    <xf numFmtId="181" fontId="22" fillId="3" borderId="45" xfId="21" applyNumberFormat="1" applyFont="1" applyFill="1" applyBorder="1" applyAlignment="1">
      <alignment horizontal="right" vertical="center"/>
      <protection/>
    </xf>
    <xf numFmtId="181" fontId="22" fillId="3" borderId="46" xfId="21" applyNumberFormat="1" applyFont="1" applyFill="1" applyBorder="1" applyAlignment="1">
      <alignment horizontal="right" vertical="center"/>
      <protection/>
    </xf>
    <xf numFmtId="181" fontId="22" fillId="3" borderId="37" xfId="21" applyNumberFormat="1" applyFont="1" applyFill="1" applyBorder="1" applyAlignment="1">
      <alignment horizontal="right" vertical="center"/>
      <protection/>
    </xf>
    <xf numFmtId="181" fontId="22" fillId="3" borderId="38" xfId="21" applyNumberFormat="1" applyFont="1" applyFill="1" applyBorder="1" applyAlignment="1">
      <alignment horizontal="right" vertical="center"/>
      <protection/>
    </xf>
    <xf numFmtId="181" fontId="22" fillId="3" borderId="3" xfId="21" applyNumberFormat="1" applyFont="1" applyFill="1" applyBorder="1" applyAlignment="1">
      <alignment horizontal="right" vertical="center"/>
      <protection/>
    </xf>
    <xf numFmtId="3" fontId="22" fillId="3" borderId="8" xfId="21" applyNumberFormat="1" applyFont="1" applyFill="1" applyBorder="1" applyAlignment="1">
      <alignment horizontal="right" vertical="center"/>
      <protection/>
    </xf>
    <xf numFmtId="3" fontId="22" fillId="3" borderId="10" xfId="21" applyNumberFormat="1" applyFont="1" applyFill="1" applyBorder="1" applyAlignment="1">
      <alignment horizontal="right" vertical="center"/>
      <protection/>
    </xf>
    <xf numFmtId="181" fontId="22" fillId="3" borderId="51" xfId="21" applyNumberFormat="1" applyFont="1" applyFill="1" applyBorder="1" applyAlignment="1">
      <alignment horizontal="right" vertical="center"/>
      <protection/>
    </xf>
    <xf numFmtId="181" fontId="22" fillId="3" borderId="8" xfId="21" applyNumberFormat="1" applyFont="1" applyFill="1" applyBorder="1" applyAlignment="1">
      <alignment horizontal="right" vertical="center"/>
      <protection/>
    </xf>
    <xf numFmtId="181" fontId="22" fillId="3" borderId="10" xfId="21" applyNumberFormat="1" applyFont="1" applyFill="1" applyBorder="1" applyAlignment="1">
      <alignment horizontal="right" vertical="center"/>
      <protection/>
    </xf>
    <xf numFmtId="181" fontId="22" fillId="0" borderId="3" xfId="21" applyNumberFormat="1" applyFont="1" applyBorder="1" applyAlignment="1">
      <alignment horizontal="right" vertical="center"/>
      <protection/>
    </xf>
    <xf numFmtId="181" fontId="22" fillId="0" borderId="20" xfId="21" applyNumberFormat="1" applyFont="1" applyBorder="1" applyAlignment="1">
      <alignment horizontal="right" vertical="center"/>
      <protection/>
    </xf>
    <xf numFmtId="181" fontId="22" fillId="0" borderId="40" xfId="21" applyNumberFormat="1" applyFont="1" applyBorder="1" applyAlignment="1">
      <alignment horizontal="right" vertical="center"/>
      <protection/>
    </xf>
    <xf numFmtId="181" fontId="22" fillId="0" borderId="5" xfId="21" applyNumberFormat="1" applyFont="1" applyBorder="1" applyAlignment="1">
      <alignment horizontal="right" vertical="center"/>
      <protection/>
    </xf>
    <xf numFmtId="3" fontId="22" fillId="3" borderId="12" xfId="21" applyNumberFormat="1" applyFont="1" applyFill="1" applyBorder="1" applyAlignment="1">
      <alignment horizontal="right" vertical="center"/>
      <protection/>
    </xf>
    <xf numFmtId="3" fontId="22" fillId="3" borderId="13" xfId="21" applyNumberFormat="1" applyFont="1" applyFill="1" applyBorder="1" applyAlignment="1">
      <alignment horizontal="right" vertical="center"/>
      <protection/>
    </xf>
    <xf numFmtId="0" fontId="22" fillId="3" borderId="28" xfId="21" applyFont="1" applyFill="1" applyBorder="1" applyAlignment="1">
      <alignment horizontal="left" vertical="center"/>
      <protection/>
    </xf>
    <xf numFmtId="0" fontId="22" fillId="3" borderId="30" xfId="21" applyFont="1" applyFill="1" applyBorder="1" applyAlignment="1">
      <alignment horizontal="left" vertical="center"/>
      <protection/>
    </xf>
    <xf numFmtId="0" fontId="22" fillId="3" borderId="21" xfId="21" applyFont="1" applyFill="1" applyBorder="1" applyAlignment="1">
      <alignment horizontal="left" vertical="center"/>
      <protection/>
    </xf>
    <xf numFmtId="0" fontId="22" fillId="3" borderId="22" xfId="21" applyFont="1" applyFill="1" applyBorder="1" applyAlignment="1">
      <alignment horizontal="left" vertical="center"/>
      <protection/>
    </xf>
    <xf numFmtId="0" fontId="22" fillId="0" borderId="24" xfId="21" applyFont="1" applyBorder="1" applyAlignment="1">
      <alignment vertical="center"/>
      <protection/>
    </xf>
    <xf numFmtId="0" fontId="22" fillId="0" borderId="34" xfId="21" applyFont="1" applyBorder="1" applyAlignment="1">
      <alignment vertical="center"/>
      <protection/>
    </xf>
    <xf numFmtId="183" fontId="23" fillId="0" borderId="52" xfId="21" applyNumberFormat="1" applyFont="1" applyBorder="1" applyAlignment="1">
      <alignment horizontal="center" vertical="center"/>
      <protection/>
    </xf>
    <xf numFmtId="183" fontId="23" fillId="0" borderId="20" xfId="21" applyNumberFormat="1" applyFont="1" applyBorder="1" applyAlignment="1">
      <alignment horizontal="center" vertical="center"/>
      <protection/>
    </xf>
    <xf numFmtId="183" fontId="23" fillId="0" borderId="53" xfId="21" applyNumberFormat="1" applyFont="1" applyBorder="1" applyAlignment="1">
      <alignment horizontal="center" vertical="center"/>
      <protection/>
    </xf>
    <xf numFmtId="183" fontId="23" fillId="0" borderId="23" xfId="21" applyNumberFormat="1" applyFont="1" applyBorder="1" applyAlignment="1">
      <alignment horizontal="center" vertical="center"/>
      <protection/>
    </xf>
    <xf numFmtId="183" fontId="23" fillId="0" borderId="3" xfId="21" applyNumberFormat="1" applyFont="1" applyBorder="1" applyAlignment="1">
      <alignment horizontal="center" vertical="center"/>
      <protection/>
    </xf>
    <xf numFmtId="183" fontId="23" fillId="0" borderId="35" xfId="21" applyNumberFormat="1" applyFont="1" applyBorder="1" applyAlignment="1">
      <alignment horizontal="center" vertical="center"/>
      <protection/>
    </xf>
    <xf numFmtId="181" fontId="22" fillId="0" borderId="54" xfId="21" applyNumberFormat="1" applyFont="1" applyBorder="1" applyAlignment="1">
      <alignment horizontal="right" vertical="center"/>
      <protection/>
    </xf>
    <xf numFmtId="181" fontId="22" fillId="0" borderId="55" xfId="21" applyNumberFormat="1" applyFont="1" applyBorder="1" applyAlignment="1">
      <alignment horizontal="right" vertical="center"/>
      <protection/>
    </xf>
    <xf numFmtId="181" fontId="22" fillId="0" borderId="56" xfId="21" applyNumberFormat="1" applyFont="1" applyBorder="1" applyAlignment="1">
      <alignment horizontal="right" vertical="center"/>
      <protection/>
    </xf>
    <xf numFmtId="0" fontId="22" fillId="0" borderId="28" xfId="21" applyFont="1" applyBorder="1" applyAlignment="1">
      <alignment horizontal="left" vertical="center"/>
      <protection/>
    </xf>
    <xf numFmtId="0" fontId="22" fillId="0" borderId="30" xfId="21" applyFont="1" applyBorder="1" applyAlignment="1">
      <alignment horizontal="left" vertical="center"/>
      <protection/>
    </xf>
    <xf numFmtId="0" fontId="22" fillId="0" borderId="9" xfId="21" applyFont="1" applyBorder="1" applyAlignment="1">
      <alignment horizontal="center" vertical="center"/>
      <protection/>
    </xf>
    <xf numFmtId="0" fontId="22" fillId="0" borderId="10" xfId="21" applyFont="1" applyBorder="1" applyAlignment="1">
      <alignment horizontal="center" vertical="center"/>
      <protection/>
    </xf>
    <xf numFmtId="0" fontId="22" fillId="0" borderId="21" xfId="21" applyFont="1" applyBorder="1" applyAlignment="1">
      <alignment horizontal="left" vertical="center"/>
      <protection/>
    </xf>
    <xf numFmtId="0" fontId="22" fillId="0" borderId="22" xfId="21" applyFont="1" applyBorder="1" applyAlignment="1">
      <alignment horizontal="left" vertical="center"/>
      <protection/>
    </xf>
    <xf numFmtId="0" fontId="22" fillId="3" borderId="29" xfId="21" applyFont="1" applyFill="1" applyBorder="1" applyAlignment="1">
      <alignment horizontal="left" vertical="center"/>
      <protection/>
    </xf>
    <xf numFmtId="0" fontId="22" fillId="3" borderId="9" xfId="21" applyFont="1" applyFill="1" applyBorder="1" applyAlignment="1">
      <alignment horizontal="left" vertical="center"/>
      <protection/>
    </xf>
    <xf numFmtId="0" fontId="22" fillId="3" borderId="27" xfId="21" applyFont="1" applyFill="1" applyBorder="1" applyAlignment="1">
      <alignment horizontal="left" vertical="center"/>
      <protection/>
    </xf>
    <xf numFmtId="0" fontId="22" fillId="3" borderId="10" xfId="21" applyFont="1" applyFill="1" applyBorder="1" applyAlignment="1">
      <alignment horizontal="left" vertical="center"/>
      <protection/>
    </xf>
    <xf numFmtId="181" fontId="22" fillId="3" borderId="57" xfId="21" applyNumberFormat="1" applyFont="1" applyFill="1" applyBorder="1" applyAlignment="1">
      <alignment horizontal="right" vertical="center"/>
      <protection/>
    </xf>
    <xf numFmtId="181" fontId="22" fillId="0" borderId="12" xfId="21" applyNumberFormat="1" applyFont="1" applyBorder="1" applyAlignment="1">
      <alignment horizontal="right" vertical="center"/>
      <protection/>
    </xf>
    <xf numFmtId="181" fontId="22" fillId="0" borderId="13" xfId="21" applyNumberFormat="1" applyFont="1" applyBorder="1" applyAlignment="1">
      <alignment horizontal="right" vertical="center"/>
      <protection/>
    </xf>
    <xf numFmtId="0" fontId="21" fillId="0" borderId="0" xfId="21" applyFont="1" applyAlignment="1">
      <alignment horizontal="center" vertical="center"/>
      <protection/>
    </xf>
    <xf numFmtId="0" fontId="22" fillId="0" borderId="0" xfId="21" applyFont="1" applyAlignment="1">
      <alignment horizontal="center" vertical="center"/>
      <protection/>
    </xf>
    <xf numFmtId="0" fontId="22" fillId="0" borderId="48" xfId="21" applyFont="1" applyBorder="1" applyAlignment="1">
      <alignment horizontal="center" vertical="center"/>
      <protection/>
    </xf>
    <xf numFmtId="0" fontId="22" fillId="0" borderId="46" xfId="21" applyFont="1" applyBorder="1" applyAlignment="1">
      <alignment horizontal="center" vertical="center"/>
      <protection/>
    </xf>
    <xf numFmtId="0" fontId="22" fillId="0" borderId="58" xfId="21" applyFont="1" applyBorder="1" applyAlignment="1">
      <alignment horizontal="center" vertical="center"/>
      <protection/>
    </xf>
    <xf numFmtId="0" fontId="22" fillId="0" borderId="20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40" xfId="21" applyFont="1" applyBorder="1" applyAlignment="1">
      <alignment horizontal="center" vertical="center"/>
      <protection/>
    </xf>
    <xf numFmtId="0" fontId="22" fillId="0" borderId="38" xfId="21" applyFont="1" applyBorder="1" applyAlignment="1">
      <alignment horizontal="center" vertical="center"/>
      <protection/>
    </xf>
    <xf numFmtId="3" fontId="22" fillId="0" borderId="53" xfId="21" applyNumberFormat="1" applyFont="1" applyBorder="1" applyAlignment="1">
      <alignment horizontal="center" vertical="center"/>
      <protection/>
    </xf>
    <xf numFmtId="3" fontId="22" fillId="0" borderId="35" xfId="21" applyNumberFormat="1" applyFont="1" applyBorder="1" applyAlignment="1">
      <alignment horizontal="center" vertical="center"/>
      <protection/>
    </xf>
    <xf numFmtId="0" fontId="22" fillId="0" borderId="18" xfId="21" applyFont="1" applyBorder="1" applyAlignment="1">
      <alignment horizontal="center" vertical="center"/>
      <protection/>
    </xf>
    <xf numFmtId="0" fontId="22" fillId="0" borderId="36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/>
      <protection/>
    </xf>
    <xf numFmtId="0" fontId="22" fillId="0" borderId="59" xfId="21" applyFont="1" applyBorder="1" applyAlignment="1">
      <alignment horizontal="center" vertical="center"/>
      <protection/>
    </xf>
    <xf numFmtId="0" fontId="22" fillId="3" borderId="9" xfId="21" applyFont="1" applyFill="1" applyBorder="1" applyAlignment="1">
      <alignment horizontal="center" vertical="center"/>
      <protection/>
    </xf>
    <xf numFmtId="0" fontId="22" fillId="3" borderId="10" xfId="21" applyFont="1" applyFill="1" applyBorder="1" applyAlignment="1">
      <alignment horizontal="center" vertical="center"/>
      <protection/>
    </xf>
    <xf numFmtId="181" fontId="22" fillId="0" borderId="16" xfId="21" applyNumberFormat="1" applyFont="1" applyBorder="1" applyAlignment="1">
      <alignment horizontal="right" vertical="center"/>
      <protection/>
    </xf>
    <xf numFmtId="181" fontId="22" fillId="0" borderId="14" xfId="21" applyNumberFormat="1" applyFont="1" applyBorder="1" applyAlignment="1">
      <alignment horizontal="right" vertical="center"/>
      <protection/>
    </xf>
    <xf numFmtId="181" fontId="22" fillId="0" borderId="15" xfId="21" applyNumberFormat="1" applyFont="1" applyBorder="1" applyAlignment="1">
      <alignment horizontal="right" vertical="center"/>
      <protection/>
    </xf>
    <xf numFmtId="181" fontId="22" fillId="0" borderId="11" xfId="21" applyNumberFormat="1" applyFont="1" applyBorder="1" applyAlignment="1">
      <alignment horizontal="right" vertical="center"/>
      <protection/>
    </xf>
    <xf numFmtId="3" fontId="22" fillId="0" borderId="15" xfId="21" applyNumberFormat="1" applyFont="1" applyBorder="1" applyAlignment="1">
      <alignment horizontal="right" vertical="center"/>
      <protection/>
    </xf>
    <xf numFmtId="3" fontId="22" fillId="0" borderId="11" xfId="21" applyNumberFormat="1" applyFont="1" applyBorder="1" applyAlignment="1">
      <alignment horizontal="right" vertical="center"/>
      <protection/>
    </xf>
    <xf numFmtId="3" fontId="22" fillId="0" borderId="24" xfId="21" applyNumberFormat="1" applyFont="1" applyBorder="1" applyAlignment="1">
      <alignment horizontal="right" vertical="center"/>
      <protection/>
    </xf>
    <xf numFmtId="3" fontId="22" fillId="0" borderId="34" xfId="21" applyNumberFormat="1" applyFont="1" applyBorder="1" applyAlignment="1">
      <alignment horizontal="right" vertical="center"/>
      <protection/>
    </xf>
    <xf numFmtId="181" fontId="22" fillId="0" borderId="33" xfId="21" applyNumberFormat="1" applyFont="1" applyBorder="1" applyAlignment="1">
      <alignment horizontal="right" vertical="center"/>
      <protection/>
    </xf>
    <xf numFmtId="0" fontId="22" fillId="0" borderId="26" xfId="21" applyFont="1" applyBorder="1" applyAlignment="1">
      <alignment horizontal="center" vertical="center"/>
      <protection/>
    </xf>
    <xf numFmtId="0" fontId="22" fillId="0" borderId="34" xfId="21" applyFont="1" applyBorder="1" applyAlignment="1">
      <alignment horizontal="center" vertical="center"/>
      <protection/>
    </xf>
    <xf numFmtId="0" fontId="22" fillId="3" borderId="24" xfId="21" applyFont="1" applyFill="1" applyBorder="1" applyAlignment="1">
      <alignment horizontal="left" vertical="center" wrapText="1"/>
      <protection/>
    </xf>
    <xf numFmtId="0" fontId="22" fillId="3" borderId="26" xfId="21" applyFont="1" applyFill="1" applyBorder="1" applyAlignment="1">
      <alignment horizontal="left" vertical="center" wrapText="1"/>
      <protection/>
    </xf>
    <xf numFmtId="181" fontId="22" fillId="0" borderId="60" xfId="21" applyNumberFormat="1" applyFont="1" applyBorder="1" applyAlignment="1">
      <alignment horizontal="right" vertical="center"/>
      <protection/>
    </xf>
    <xf numFmtId="181" fontId="22" fillId="0" borderId="37" xfId="21" applyNumberFormat="1" applyFont="1" applyBorder="1" applyAlignment="1">
      <alignment horizontal="right" vertical="center"/>
      <protection/>
    </xf>
    <xf numFmtId="181" fontId="22" fillId="0" borderId="61" xfId="21" applyNumberFormat="1" applyFont="1" applyBorder="1" applyAlignment="1">
      <alignment horizontal="right" vertical="center"/>
      <protection/>
    </xf>
    <xf numFmtId="181" fontId="22" fillId="0" borderId="32" xfId="21" applyNumberFormat="1" applyFont="1" applyBorder="1" applyAlignment="1">
      <alignment horizontal="right" vertical="center"/>
      <protection/>
    </xf>
    <xf numFmtId="181" fontId="22" fillId="0" borderId="41" xfId="21" applyNumberFormat="1" applyFont="1" applyBorder="1" applyAlignment="1">
      <alignment horizontal="right" vertical="center"/>
      <protection/>
    </xf>
    <xf numFmtId="181" fontId="22" fillId="0" borderId="42" xfId="21" applyNumberFormat="1" applyFont="1" applyBorder="1" applyAlignment="1">
      <alignment horizontal="right" vertical="center"/>
      <protection/>
    </xf>
    <xf numFmtId="181" fontId="22" fillId="3" borderId="16" xfId="21" applyNumberFormat="1" applyFont="1" applyFill="1" applyBorder="1" applyAlignment="1">
      <alignment horizontal="right" vertical="center"/>
      <protection/>
    </xf>
    <xf numFmtId="181" fontId="22" fillId="3" borderId="6" xfId="21" applyNumberFormat="1" applyFont="1" applyFill="1" applyBorder="1" applyAlignment="1">
      <alignment horizontal="right" vertical="center"/>
      <protection/>
    </xf>
    <xf numFmtId="181" fontId="22" fillId="3" borderId="15" xfId="21" applyNumberFormat="1" applyFont="1" applyFill="1" applyBorder="1" applyAlignment="1">
      <alignment horizontal="right" vertical="center"/>
      <protection/>
    </xf>
    <xf numFmtId="181" fontId="22" fillId="3" borderId="7" xfId="21" applyNumberFormat="1" applyFont="1" applyFill="1" applyBorder="1" applyAlignment="1">
      <alignment horizontal="right" vertical="center"/>
      <protection/>
    </xf>
    <xf numFmtId="181" fontId="22" fillId="3" borderId="12" xfId="21" applyNumberFormat="1" applyFont="1" applyFill="1" applyBorder="1" applyAlignment="1">
      <alignment horizontal="right" vertical="center"/>
      <protection/>
    </xf>
    <xf numFmtId="181" fontId="22" fillId="3" borderId="17" xfId="21" applyNumberFormat="1" applyFont="1" applyFill="1" applyBorder="1" applyAlignment="1">
      <alignment horizontal="right" vertical="center"/>
      <protection/>
    </xf>
    <xf numFmtId="3" fontId="22" fillId="3" borderId="24" xfId="21" applyNumberFormat="1" applyFont="1" applyFill="1" applyBorder="1" applyAlignment="1">
      <alignment horizontal="right" vertical="center"/>
      <protection/>
    </xf>
    <xf numFmtId="3" fontId="22" fillId="3" borderId="26" xfId="21" applyNumberFormat="1" applyFont="1" applyFill="1" applyBorder="1" applyAlignment="1">
      <alignment horizontal="right" vertical="center"/>
      <protection/>
    </xf>
    <xf numFmtId="181" fontId="22" fillId="3" borderId="33" xfId="21" applyNumberFormat="1" applyFont="1" applyFill="1" applyBorder="1" applyAlignment="1">
      <alignment horizontal="right" vertical="center"/>
      <protection/>
    </xf>
    <xf numFmtId="181" fontId="22" fillId="3" borderId="24" xfId="21" applyNumberFormat="1" applyFont="1" applyFill="1" applyBorder="1" applyAlignment="1">
      <alignment horizontal="right" vertical="center"/>
      <protection/>
    </xf>
    <xf numFmtId="0" fontId="22" fillId="3" borderId="34" xfId="21" applyFont="1" applyFill="1" applyBorder="1" applyAlignment="1">
      <alignment horizontal="left" vertical="center" wrapText="1"/>
      <protection/>
    </xf>
    <xf numFmtId="181" fontId="22" fillId="3" borderId="14" xfId="21" applyNumberFormat="1" applyFont="1" applyFill="1" applyBorder="1" applyAlignment="1">
      <alignment horizontal="right" vertical="center"/>
      <protection/>
    </xf>
    <xf numFmtId="181" fontId="22" fillId="3" borderId="11" xfId="21" applyNumberFormat="1" applyFont="1" applyFill="1" applyBorder="1" applyAlignment="1">
      <alignment horizontal="right" vertical="center"/>
      <protection/>
    </xf>
    <xf numFmtId="181" fontId="22" fillId="3" borderId="13" xfId="21" applyNumberFormat="1" applyFont="1" applyFill="1" applyBorder="1" applyAlignment="1">
      <alignment horizontal="right" vertical="center"/>
      <protection/>
    </xf>
    <xf numFmtId="3" fontId="22" fillId="3" borderId="34" xfId="21" applyNumberFormat="1" applyFont="1" applyFill="1" applyBorder="1" applyAlignment="1">
      <alignment horizontal="right" vertical="center"/>
      <protection/>
    </xf>
    <xf numFmtId="0" fontId="22" fillId="0" borderId="24" xfId="21" applyFont="1" applyBorder="1" applyAlignment="1">
      <alignment horizontal="left" vertical="center" wrapText="1"/>
      <protection/>
    </xf>
    <xf numFmtId="0" fontId="22" fillId="0" borderId="34" xfId="21" applyFont="1" applyBorder="1" applyAlignment="1">
      <alignment horizontal="left" vertical="center" wrapText="1"/>
      <protection/>
    </xf>
    <xf numFmtId="0" fontId="22" fillId="3" borderId="28" xfId="21" applyFont="1" applyFill="1" applyBorder="1" applyAlignment="1">
      <alignment horizontal="center" vertical="center"/>
      <protection/>
    </xf>
    <xf numFmtId="0" fontId="22" fillId="3" borderId="29" xfId="21" applyFont="1" applyFill="1" applyBorder="1" applyAlignment="1">
      <alignment horizontal="center" vertical="center"/>
      <protection/>
    </xf>
    <xf numFmtId="0" fontId="22" fillId="3" borderId="21" xfId="21" applyFont="1" applyFill="1" applyBorder="1" applyAlignment="1">
      <alignment horizontal="center" vertical="center"/>
      <protection/>
    </xf>
    <xf numFmtId="0" fontId="22" fillId="3" borderId="27" xfId="21" applyFont="1" applyFill="1" applyBorder="1" applyAlignment="1">
      <alignment horizontal="center" vertical="center"/>
      <protection/>
    </xf>
    <xf numFmtId="181" fontId="22" fillId="3" borderId="34" xfId="21" applyNumberFormat="1" applyFont="1" applyFill="1" applyBorder="1" applyAlignment="1">
      <alignment horizontal="right" vertical="center"/>
      <protection/>
    </xf>
    <xf numFmtId="181" fontId="22" fillId="0" borderId="16" xfId="21" applyNumberFormat="1" applyFont="1" applyFill="1" applyBorder="1" applyAlignment="1">
      <alignment horizontal="right" vertical="center"/>
      <protection/>
    </xf>
    <xf numFmtId="181" fontId="22" fillId="0" borderId="14" xfId="21" applyNumberFormat="1" applyFont="1" applyFill="1" applyBorder="1" applyAlignment="1">
      <alignment horizontal="right" vertical="center"/>
      <protection/>
    </xf>
    <xf numFmtId="181" fontId="22" fillId="0" borderId="37" xfId="21" applyNumberFormat="1" applyFont="1" applyFill="1" applyBorder="1" applyAlignment="1">
      <alignment horizontal="right" vertical="center"/>
      <protection/>
    </xf>
    <xf numFmtId="181" fontId="22" fillId="0" borderId="50" xfId="21" applyNumberFormat="1" applyFont="1" applyFill="1" applyBorder="1" applyAlignment="1">
      <alignment horizontal="right" vertical="center"/>
      <protection/>
    </xf>
    <xf numFmtId="3" fontId="22" fillId="0" borderId="36" xfId="21" applyNumberFormat="1" applyFont="1" applyBorder="1" applyAlignment="1">
      <alignment horizontal="right" vertical="center"/>
      <protection/>
    </xf>
    <xf numFmtId="3" fontId="22" fillId="0" borderId="41" xfId="21" applyNumberFormat="1" applyFont="1" applyBorder="1" applyAlignment="1">
      <alignment horizontal="right" vertical="center"/>
      <protection/>
    </xf>
    <xf numFmtId="181" fontId="22" fillId="0" borderId="36" xfId="21" applyNumberFormat="1" applyFont="1" applyBorder="1" applyAlignment="1">
      <alignment horizontal="right" vertical="center"/>
      <protection/>
    </xf>
    <xf numFmtId="181" fontId="22" fillId="0" borderId="49" xfId="21" applyNumberFormat="1" applyFont="1" applyFill="1" applyBorder="1" applyAlignment="1">
      <alignment horizontal="right" vertical="center"/>
      <protection/>
    </xf>
    <xf numFmtId="3" fontId="22" fillId="0" borderId="42" xfId="21" applyNumberFormat="1" applyFont="1" applyBorder="1" applyAlignment="1">
      <alignment horizontal="right" vertical="center"/>
      <protection/>
    </xf>
    <xf numFmtId="181" fontId="22" fillId="0" borderId="15" xfId="21" applyNumberFormat="1" applyFont="1" applyBorder="1" applyAlignment="1">
      <alignment horizontal="center" vertical="center"/>
      <protection/>
    </xf>
    <xf numFmtId="181" fontId="22" fillId="0" borderId="11" xfId="21" applyNumberFormat="1" applyFont="1" applyBorder="1" applyAlignment="1">
      <alignment horizontal="center" vertical="center"/>
      <protection/>
    </xf>
    <xf numFmtId="0" fontId="29" fillId="0" borderId="22" xfId="21" applyFont="1" applyBorder="1" applyAlignment="1">
      <alignment horizontal="left" vertical="center"/>
      <protection/>
    </xf>
    <xf numFmtId="0" fontId="22" fillId="0" borderId="24" xfId="21" applyFont="1" applyBorder="1" applyAlignment="1">
      <alignment horizontal="center" vertical="center"/>
      <protection/>
    </xf>
    <xf numFmtId="0" fontId="22" fillId="0" borderId="19" xfId="21" applyFont="1" applyBorder="1" applyAlignment="1">
      <alignment horizontal="left" vertical="center"/>
      <protection/>
    </xf>
    <xf numFmtId="0" fontId="29" fillId="0" borderId="31" xfId="21" applyFont="1" applyBorder="1" applyAlignment="1">
      <alignment horizontal="left" vertical="center"/>
      <protection/>
    </xf>
    <xf numFmtId="181" fontId="22" fillId="0" borderId="6" xfId="21" applyNumberFormat="1" applyFont="1" applyBorder="1" applyAlignment="1">
      <alignment horizontal="right" vertical="center"/>
      <protection/>
    </xf>
    <xf numFmtId="181" fontId="22" fillId="0" borderId="17" xfId="21" applyNumberFormat="1" applyFont="1" applyBorder="1" applyAlignment="1">
      <alignment horizontal="right" vertical="center"/>
      <protection/>
    </xf>
    <xf numFmtId="3" fontId="22" fillId="0" borderId="26" xfId="21" applyNumberFormat="1" applyFont="1" applyBorder="1" applyAlignment="1">
      <alignment horizontal="right" vertical="center"/>
      <protection/>
    </xf>
    <xf numFmtId="181" fontId="22" fillId="0" borderId="24" xfId="21" applyNumberFormat="1" applyFont="1" applyBorder="1" applyAlignment="1">
      <alignment horizontal="right" vertical="center"/>
      <protection/>
    </xf>
    <xf numFmtId="181" fontId="22" fillId="0" borderId="34" xfId="21" applyNumberFormat="1" applyFont="1" applyBorder="1" applyAlignment="1">
      <alignment horizontal="right" vertical="center"/>
      <protection/>
    </xf>
    <xf numFmtId="181" fontId="22" fillId="0" borderId="1" xfId="21" applyNumberFormat="1" applyFont="1" applyBorder="1" applyAlignment="1">
      <alignment horizontal="right" vertical="center"/>
      <protection/>
    </xf>
    <xf numFmtId="0" fontId="22" fillId="0" borderId="1" xfId="21" applyFont="1" applyBorder="1" applyAlignment="1">
      <alignment horizontal="left" vertical="center"/>
      <protection/>
    </xf>
    <xf numFmtId="0" fontId="22" fillId="0" borderId="41" xfId="21" applyFont="1" applyBorder="1" applyAlignment="1">
      <alignment horizontal="left" vertical="center"/>
      <protection/>
    </xf>
    <xf numFmtId="181" fontId="22" fillId="0" borderId="49" xfId="21" applyNumberFormat="1" applyFont="1" applyBorder="1" applyAlignment="1">
      <alignment horizontal="right" vertical="center"/>
      <protection/>
    </xf>
    <xf numFmtId="181" fontId="22" fillId="0" borderId="62" xfId="21" applyNumberFormat="1" applyFont="1" applyBorder="1" applyAlignment="1">
      <alignment horizontal="right" vertical="center"/>
      <protection/>
    </xf>
    <xf numFmtId="3" fontId="22" fillId="0" borderId="1" xfId="21" applyNumberFormat="1" applyFont="1" applyBorder="1" applyAlignment="1">
      <alignment horizontal="right" vertical="center"/>
      <protection/>
    </xf>
    <xf numFmtId="0" fontId="22" fillId="0" borderId="42" xfId="21" applyFont="1" applyBorder="1" applyAlignment="1">
      <alignment horizontal="left" vertical="center"/>
      <protection/>
    </xf>
    <xf numFmtId="181" fontId="22" fillId="0" borderId="50" xfId="21" applyNumberFormat="1" applyFont="1" applyBorder="1" applyAlignment="1">
      <alignment horizontal="right" vertical="center"/>
      <protection/>
    </xf>
    <xf numFmtId="181" fontId="22" fillId="0" borderId="43" xfId="21" applyNumberFormat="1" applyFont="1" applyBorder="1" applyAlignment="1">
      <alignment horizontal="center" vertical="center"/>
      <protection/>
    </xf>
    <xf numFmtId="181" fontId="22" fillId="0" borderId="55" xfId="21" applyNumberFormat="1" applyFont="1" applyBorder="1" applyAlignment="1">
      <alignment horizontal="center" vertical="center"/>
      <protection/>
    </xf>
    <xf numFmtId="3" fontId="22" fillId="0" borderId="18" xfId="21" applyNumberFormat="1" applyFont="1" applyBorder="1" applyAlignment="1">
      <alignment horizontal="center" vertical="center"/>
      <protection/>
    </xf>
    <xf numFmtId="3" fontId="22" fillId="0" borderId="36" xfId="21" applyNumberFormat="1" applyFont="1" applyBorder="1" applyAlignment="1">
      <alignment horizontal="center" vertical="center"/>
      <protection/>
    </xf>
    <xf numFmtId="0" fontId="22" fillId="0" borderId="52" xfId="21" applyFont="1" applyBorder="1" applyAlignment="1">
      <alignment horizontal="left" vertical="center"/>
      <protection/>
    </xf>
    <xf numFmtId="0" fontId="22" fillId="0" borderId="20" xfId="21" applyFont="1" applyBorder="1" applyAlignment="1">
      <alignment horizontal="left" vertical="center"/>
      <protection/>
    </xf>
    <xf numFmtId="3" fontId="22" fillId="0" borderId="18" xfId="21" applyNumberFormat="1" applyFont="1" applyBorder="1" applyAlignment="1">
      <alignment horizontal="right" vertical="center"/>
      <protection/>
    </xf>
    <xf numFmtId="181" fontId="22" fillId="0" borderId="18" xfId="21" applyNumberFormat="1" applyFont="1" applyBorder="1" applyAlignment="1">
      <alignment horizontal="right" vertical="center"/>
      <protection/>
    </xf>
    <xf numFmtId="0" fontId="22" fillId="0" borderId="27" xfId="21" applyFont="1" applyBorder="1" applyAlignment="1">
      <alignment horizontal="left" vertical="center"/>
      <protection/>
    </xf>
    <xf numFmtId="3" fontId="22" fillId="0" borderId="4" xfId="21" applyNumberFormat="1" applyFont="1" applyBorder="1" applyAlignment="1">
      <alignment horizontal="right" vertical="center"/>
      <protection/>
    </xf>
    <xf numFmtId="3" fontId="22" fillId="0" borderId="48" xfId="21" applyNumberFormat="1" applyFont="1" applyBorder="1" applyAlignment="1">
      <alignment horizontal="right" vertical="center"/>
      <protection/>
    </xf>
    <xf numFmtId="3" fontId="22" fillId="0" borderId="5" xfId="21" applyNumberFormat="1" applyFont="1" applyBorder="1" applyAlignment="1">
      <alignment horizontal="right" vertical="center"/>
      <protection/>
    </xf>
    <xf numFmtId="3" fontId="22" fillId="0" borderId="47" xfId="21" applyNumberFormat="1" applyFont="1" applyBorder="1" applyAlignment="1">
      <alignment horizontal="right" vertical="center"/>
      <protection/>
    </xf>
    <xf numFmtId="3" fontId="22" fillId="0" borderId="49" xfId="21" applyNumberFormat="1" applyFont="1" applyBorder="1" applyAlignment="1">
      <alignment horizontal="right" vertical="center"/>
      <protection/>
    </xf>
    <xf numFmtId="3" fontId="22" fillId="0" borderId="60" xfId="21" applyNumberFormat="1" applyFont="1" applyBorder="1" applyAlignment="1">
      <alignment horizontal="right" vertical="center"/>
      <protection/>
    </xf>
    <xf numFmtId="3" fontId="22" fillId="0" borderId="37" xfId="21" applyNumberFormat="1" applyFont="1" applyBorder="1" applyAlignment="1">
      <alignment horizontal="right" vertical="center"/>
      <protection/>
    </xf>
    <xf numFmtId="3" fontId="22" fillId="0" borderId="50" xfId="21" applyNumberFormat="1" applyFont="1" applyBorder="1" applyAlignment="1">
      <alignment horizontal="right" vertical="center"/>
      <protection/>
    </xf>
    <xf numFmtId="3" fontId="22" fillId="0" borderId="23" xfId="21" applyNumberFormat="1" applyFont="1" applyBorder="1" applyAlignment="1">
      <alignment horizontal="right" vertical="center"/>
      <protection/>
    </xf>
    <xf numFmtId="3" fontId="22" fillId="0" borderId="52" xfId="21" applyNumberFormat="1" applyFont="1" applyBorder="1" applyAlignment="1">
      <alignment horizontal="right" vertical="center"/>
      <protection/>
    </xf>
    <xf numFmtId="182" fontId="22" fillId="0" borderId="5" xfId="21" applyNumberFormat="1" applyFont="1" applyBorder="1" applyAlignment="1">
      <alignment horizontal="right" vertical="center"/>
      <protection/>
    </xf>
    <xf numFmtId="182" fontId="22" fillId="0" borderId="47" xfId="21" applyNumberFormat="1" applyFont="1" applyBorder="1" applyAlignment="1">
      <alignment horizontal="right" vertical="center"/>
      <protection/>
    </xf>
    <xf numFmtId="3" fontId="22" fillId="0" borderId="2" xfId="21" applyNumberFormat="1" applyFont="1" applyBorder="1" applyAlignment="1">
      <alignment horizontal="right" vertical="center"/>
      <protection/>
    </xf>
    <xf numFmtId="181" fontId="22" fillId="3" borderId="56" xfId="21" applyNumberFormat="1" applyFont="1" applyFill="1" applyBorder="1" applyAlignment="1">
      <alignment horizontal="right" vertical="center"/>
      <protection/>
    </xf>
    <xf numFmtId="0" fontId="22" fillId="0" borderId="31" xfId="21" applyFont="1" applyBorder="1" applyAlignment="1">
      <alignment horizontal="left" vertical="center"/>
      <protection/>
    </xf>
    <xf numFmtId="181" fontId="22" fillId="0" borderId="25" xfId="21" applyNumberFormat="1" applyFont="1" applyBorder="1" applyAlignment="1">
      <alignment horizontal="right" vertical="center"/>
      <protection/>
    </xf>
    <xf numFmtId="0" fontId="22" fillId="0" borderId="28" xfId="21" applyFont="1" applyBorder="1" applyAlignment="1">
      <alignment horizontal="center" vertical="center"/>
      <protection/>
    </xf>
    <xf numFmtId="0" fontId="22" fillId="0" borderId="30" xfId="21" applyFont="1" applyBorder="1" applyAlignment="1">
      <alignment horizontal="center" vertical="center"/>
      <protection/>
    </xf>
    <xf numFmtId="0" fontId="22" fillId="0" borderId="23" xfId="21" applyFont="1" applyBorder="1" applyAlignment="1">
      <alignment horizontal="center" vertical="center"/>
      <protection/>
    </xf>
    <xf numFmtId="0" fontId="22" fillId="0" borderId="32" xfId="21" applyFont="1" applyBorder="1" applyAlignment="1">
      <alignment horizontal="center" vertical="center"/>
      <protection/>
    </xf>
    <xf numFmtId="0" fontId="22" fillId="0" borderId="35" xfId="21" applyFont="1" applyBorder="1" applyAlignment="1">
      <alignment horizontal="center" vertical="center"/>
      <protection/>
    </xf>
    <xf numFmtId="0" fontId="22" fillId="0" borderId="63" xfId="21" applyFont="1" applyBorder="1" applyAlignment="1">
      <alignment horizontal="center" vertical="center"/>
      <protection/>
    </xf>
    <xf numFmtId="0" fontId="22" fillId="0" borderId="64" xfId="21" applyFont="1" applyBorder="1" applyAlignment="1">
      <alignment horizontal="center" vertical="center"/>
      <protection/>
    </xf>
    <xf numFmtId="0" fontId="22" fillId="0" borderId="25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52" xfId="21" applyFont="1" applyBorder="1" applyAlignment="1">
      <alignment horizontal="center" vertical="center"/>
      <protection/>
    </xf>
    <xf numFmtId="0" fontId="22" fillId="0" borderId="53" xfId="21" applyFont="1" applyBorder="1" applyAlignment="1">
      <alignment horizontal="center" vertical="center"/>
      <protection/>
    </xf>
    <xf numFmtId="3" fontId="22" fillId="0" borderId="25" xfId="21" applyNumberFormat="1" applyFont="1" applyBorder="1" applyAlignment="1">
      <alignment horizontal="right" vertical="center"/>
      <protection/>
    </xf>
    <xf numFmtId="181" fontId="22" fillId="3" borderId="4" xfId="21" applyNumberFormat="1" applyFont="1" applyFill="1" applyBorder="1" applyAlignment="1">
      <alignment horizontal="right" vertical="center"/>
      <protection/>
    </xf>
    <xf numFmtId="181" fontId="22" fillId="3" borderId="48" xfId="21" applyNumberFormat="1" applyFont="1" applyFill="1" applyBorder="1" applyAlignment="1">
      <alignment horizontal="right" vertical="center"/>
      <protection/>
    </xf>
    <xf numFmtId="3" fontId="22" fillId="3" borderId="5" xfId="21" applyNumberFormat="1" applyFont="1" applyFill="1" applyBorder="1" applyAlignment="1">
      <alignment horizontal="right" vertical="center"/>
      <protection/>
    </xf>
    <xf numFmtId="3" fontId="22" fillId="3" borderId="47" xfId="21" applyNumberFormat="1" applyFont="1" applyFill="1" applyBorder="1" applyAlignment="1">
      <alignment horizontal="right" vertical="center"/>
      <protection/>
    </xf>
    <xf numFmtId="183" fontId="23" fillId="0" borderId="19" xfId="21" applyNumberFormat="1" applyFont="1" applyBorder="1" applyAlignment="1">
      <alignment horizontal="center" vertical="center"/>
      <protection/>
    </xf>
    <xf numFmtId="3" fontId="22" fillId="3" borderId="56" xfId="21" applyNumberFormat="1" applyFont="1" applyFill="1" applyBorder="1" applyAlignment="1">
      <alignment horizontal="right" vertical="center"/>
      <protection/>
    </xf>
    <xf numFmtId="3" fontId="22" fillId="0" borderId="56" xfId="21" applyNumberFormat="1" applyFont="1" applyBorder="1" applyAlignment="1">
      <alignment horizontal="right" vertical="center"/>
      <protection/>
    </xf>
    <xf numFmtId="182" fontId="22" fillId="3" borderId="45" xfId="21" applyNumberFormat="1" applyFont="1" applyFill="1" applyBorder="1" applyAlignment="1">
      <alignment horizontal="right" vertical="center"/>
      <protection/>
    </xf>
    <xf numFmtId="182" fontId="22" fillId="3" borderId="46" xfId="21" applyNumberFormat="1" applyFont="1" applyFill="1" applyBorder="1" applyAlignment="1">
      <alignment horizontal="right" vertical="center"/>
      <protection/>
    </xf>
    <xf numFmtId="182" fontId="22" fillId="3" borderId="5" xfId="21" applyNumberFormat="1" applyFont="1" applyFill="1" applyBorder="1" applyAlignment="1">
      <alignment horizontal="right" vertical="center"/>
      <protection/>
    </xf>
    <xf numFmtId="182" fontId="22" fillId="3" borderId="47" xfId="21" applyNumberFormat="1" applyFont="1" applyFill="1" applyBorder="1" applyAlignment="1">
      <alignment horizontal="right" vertical="center"/>
      <protection/>
    </xf>
    <xf numFmtId="181" fontId="22" fillId="3" borderId="5" xfId="21" applyNumberFormat="1" applyFont="1" applyFill="1" applyBorder="1" applyAlignment="1">
      <alignment horizontal="right" vertical="center"/>
      <protection/>
    </xf>
    <xf numFmtId="181" fontId="22" fillId="3" borderId="47" xfId="21" applyNumberFormat="1" applyFont="1" applyFill="1" applyBorder="1" applyAlignment="1">
      <alignment horizontal="right" vertical="center"/>
      <protection/>
    </xf>
    <xf numFmtId="3" fontId="22" fillId="3" borderId="4" xfId="21" applyNumberFormat="1" applyFont="1" applyFill="1" applyBorder="1" applyAlignment="1">
      <alignment horizontal="right" vertical="center"/>
      <protection/>
    </xf>
    <xf numFmtId="3" fontId="22" fillId="3" borderId="48" xfId="21" applyNumberFormat="1" applyFont="1" applyFill="1" applyBorder="1" applyAlignment="1">
      <alignment horizontal="right" vertical="center"/>
      <protection/>
    </xf>
    <xf numFmtId="182" fontId="22" fillId="0" borderId="39" xfId="21" applyNumberFormat="1" applyFont="1" applyBorder="1" applyAlignment="1">
      <alignment horizontal="right" vertical="center"/>
      <protection/>
    </xf>
    <xf numFmtId="182" fontId="22" fillId="0" borderId="25" xfId="21" applyNumberFormat="1" applyFont="1" applyBorder="1" applyAlignment="1">
      <alignment horizontal="right" vertical="center"/>
      <protection/>
    </xf>
    <xf numFmtId="181" fontId="22" fillId="0" borderId="2" xfId="21" applyNumberFormat="1" applyFont="1" applyBorder="1" applyAlignment="1">
      <alignment horizontal="right" vertical="center"/>
      <protection/>
    </xf>
    <xf numFmtId="41" fontId="22" fillId="0" borderId="16" xfId="22" applyFont="1" applyBorder="1" applyAlignment="1">
      <alignment horizontal="right" vertical="center"/>
    </xf>
    <xf numFmtId="41" fontId="22" fillId="0" borderId="14" xfId="22" applyFont="1" applyBorder="1" applyAlignment="1">
      <alignment horizontal="right" vertical="center"/>
    </xf>
    <xf numFmtId="181" fontId="22" fillId="0" borderId="4" xfId="21" applyNumberFormat="1" applyFont="1" applyBorder="1" applyAlignment="1">
      <alignment horizontal="right" vertical="center"/>
      <protection/>
    </xf>
    <xf numFmtId="181" fontId="22" fillId="0" borderId="52" xfId="21" applyNumberFormat="1" applyFont="1" applyBorder="1" applyAlignment="1">
      <alignment horizontal="right" vertical="center"/>
      <protection/>
    </xf>
    <xf numFmtId="184" fontId="22" fillId="0" borderId="39" xfId="21" applyNumberFormat="1" applyFont="1" applyBorder="1" applyAlignment="1">
      <alignment horizontal="right" vertical="center"/>
      <protection/>
    </xf>
    <xf numFmtId="184" fontId="22" fillId="0" borderId="47" xfId="21" applyNumberFormat="1" applyFont="1" applyBorder="1" applyAlignment="1">
      <alignment horizontal="right" vertical="center"/>
      <protection/>
    </xf>
    <xf numFmtId="3" fontId="22" fillId="0" borderId="16" xfId="21" applyNumberFormat="1" applyFont="1" applyBorder="1" applyAlignment="1">
      <alignment horizontal="right" vertical="center"/>
      <protection/>
    </xf>
    <xf numFmtId="3" fontId="22" fillId="0" borderId="14" xfId="21" applyNumberFormat="1" applyFont="1" applyBorder="1" applyAlignment="1">
      <alignment horizontal="right" vertical="center"/>
      <protection/>
    </xf>
    <xf numFmtId="0" fontId="22" fillId="3" borderId="52" xfId="21" applyFont="1" applyFill="1" applyBorder="1" applyAlignment="1">
      <alignment horizontal="center" vertical="center"/>
      <protection/>
    </xf>
    <xf numFmtId="0" fontId="22" fillId="3" borderId="20" xfId="21" applyFont="1" applyFill="1" applyBorder="1" applyAlignment="1">
      <alignment horizontal="center" vertical="center"/>
      <protection/>
    </xf>
    <xf numFmtId="0" fontId="22" fillId="3" borderId="61" xfId="21" applyFont="1" applyFill="1" applyBorder="1" applyAlignment="1">
      <alignment horizontal="center" vertical="center"/>
      <protection/>
    </xf>
    <xf numFmtId="0" fontId="22" fillId="3" borderId="22" xfId="21" applyFont="1" applyFill="1" applyBorder="1" applyAlignment="1">
      <alignment horizontal="center" vertical="center"/>
      <protection/>
    </xf>
    <xf numFmtId="3" fontId="22" fillId="3" borderId="60" xfId="21" applyNumberFormat="1" applyFont="1" applyFill="1" applyBorder="1" applyAlignment="1">
      <alignment horizontal="right" vertical="center"/>
      <protection/>
    </xf>
    <xf numFmtId="3" fontId="22" fillId="3" borderId="14" xfId="21" applyNumberFormat="1" applyFont="1" applyFill="1" applyBorder="1" applyAlignment="1">
      <alignment horizontal="right" vertical="center"/>
      <protection/>
    </xf>
    <xf numFmtId="182" fontId="22" fillId="3" borderId="56" xfId="21" applyNumberFormat="1" applyFont="1" applyFill="1" applyBorder="1" applyAlignment="1">
      <alignment horizontal="right" vertical="center"/>
      <protection/>
    </xf>
    <xf numFmtId="183" fontId="23" fillId="0" borderId="20" xfId="21" applyNumberFormat="1" applyFont="1" applyBorder="1" applyAlignment="1">
      <alignment vertical="center"/>
      <protection/>
    </xf>
    <xf numFmtId="183" fontId="23" fillId="0" borderId="53" xfId="21" applyNumberFormat="1" applyFont="1" applyBorder="1" applyAlignment="1">
      <alignment vertical="center"/>
      <protection/>
    </xf>
    <xf numFmtId="183" fontId="23" fillId="0" borderId="3" xfId="21" applyNumberFormat="1" applyFont="1" applyBorder="1" applyAlignment="1">
      <alignment vertical="center"/>
      <protection/>
    </xf>
    <xf numFmtId="183" fontId="23" fillId="0" borderId="35" xfId="21" applyNumberFormat="1" applyFont="1" applyBorder="1" applyAlignment="1">
      <alignment vertical="center"/>
      <protection/>
    </xf>
    <xf numFmtId="3" fontId="22" fillId="3" borderId="25" xfId="21" applyNumberFormat="1" applyFont="1" applyFill="1" applyBorder="1" applyAlignment="1">
      <alignment horizontal="right" vertical="center"/>
      <protection/>
    </xf>
    <xf numFmtId="3" fontId="22" fillId="3" borderId="39" xfId="21" applyNumberFormat="1" applyFont="1" applyFill="1" applyBorder="1" applyAlignment="1">
      <alignment horizontal="right" vertical="center"/>
      <protection/>
    </xf>
    <xf numFmtId="3" fontId="22" fillId="0" borderId="39" xfId="21" applyNumberFormat="1" applyFont="1" applyBorder="1" applyAlignment="1">
      <alignment horizontal="right" vertical="center"/>
      <protection/>
    </xf>
    <xf numFmtId="3" fontId="22" fillId="3" borderId="65" xfId="21" applyNumberFormat="1" applyFont="1" applyFill="1" applyBorder="1" applyAlignment="1">
      <alignment horizontal="right" vertical="center"/>
      <protection/>
    </xf>
    <xf numFmtId="3" fontId="22" fillId="3" borderId="58" xfId="21" applyNumberFormat="1" applyFont="1" applyFill="1" applyBorder="1" applyAlignment="1">
      <alignment horizontal="right" vertical="center"/>
      <protection/>
    </xf>
    <xf numFmtId="3" fontId="22" fillId="3" borderId="16" xfId="21" applyNumberFormat="1" applyFont="1" applyFill="1" applyBorder="1" applyAlignment="1">
      <alignment horizontal="right" vertical="center"/>
      <protection/>
    </xf>
    <xf numFmtId="184" fontId="22" fillId="3" borderId="12" xfId="21" applyNumberFormat="1" applyFont="1" applyFill="1" applyBorder="1" applyAlignment="1">
      <alignment horizontal="right" vertical="center"/>
      <protection/>
    </xf>
    <xf numFmtId="184" fontId="22" fillId="3" borderId="13" xfId="21" applyNumberFormat="1" applyFont="1" applyFill="1" applyBorder="1" applyAlignment="1">
      <alignment horizontal="right" vertical="center"/>
      <protection/>
    </xf>
    <xf numFmtId="3" fontId="22" fillId="3" borderId="6" xfId="21" applyNumberFormat="1" applyFont="1" applyFill="1" applyBorder="1" applyAlignment="1">
      <alignment horizontal="right" vertical="center"/>
      <protection/>
    </xf>
    <xf numFmtId="3" fontId="22" fillId="3" borderId="17" xfId="21" applyNumberFormat="1" applyFont="1" applyFill="1" applyBorder="1" applyAlignment="1">
      <alignment horizontal="right" vertical="center"/>
      <protection/>
    </xf>
    <xf numFmtId="0" fontId="22" fillId="3" borderId="52" xfId="21" applyFont="1" applyFill="1" applyBorder="1" applyAlignment="1">
      <alignment horizontal="left" vertical="center"/>
      <protection/>
    </xf>
    <xf numFmtId="0" fontId="22" fillId="3" borderId="61" xfId="21" applyFont="1" applyFill="1" applyBorder="1" applyAlignment="1">
      <alignment horizontal="left" vertical="center"/>
      <protection/>
    </xf>
    <xf numFmtId="0" fontId="29" fillId="3" borderId="14" xfId="21" applyFont="1" applyFill="1" applyBorder="1">
      <alignment/>
      <protection/>
    </xf>
    <xf numFmtId="0" fontId="29" fillId="0" borderId="14" xfId="21" applyFont="1" applyBorder="1">
      <alignment/>
      <protection/>
    </xf>
    <xf numFmtId="3" fontId="22" fillId="3" borderId="45" xfId="21" applyNumberFormat="1" applyFont="1" applyFill="1" applyBorder="1" applyAlignment="1">
      <alignment horizontal="right" vertical="center"/>
      <protection/>
    </xf>
    <xf numFmtId="3" fontId="22" fillId="3" borderId="46" xfId="21" applyNumberFormat="1" applyFont="1" applyFill="1" applyBorder="1" applyAlignment="1">
      <alignment horizontal="right" vertical="center"/>
      <protection/>
    </xf>
    <xf numFmtId="176" fontId="22" fillId="0" borderId="5" xfId="21" applyNumberFormat="1" applyFont="1" applyBorder="1" applyAlignment="1">
      <alignment horizontal="right" vertical="center"/>
      <protection/>
    </xf>
    <xf numFmtId="176" fontId="22" fillId="0" borderId="47" xfId="21" applyNumberFormat="1" applyFont="1" applyBorder="1" applyAlignment="1">
      <alignment horizontal="right" vertical="center"/>
      <protection/>
    </xf>
    <xf numFmtId="3" fontId="22" fillId="0" borderId="6" xfId="21" applyNumberFormat="1" applyFont="1" applyBorder="1" applyAlignment="1">
      <alignment horizontal="right" vertical="center"/>
      <protection/>
    </xf>
    <xf numFmtId="3" fontId="22" fillId="0" borderId="12" xfId="21" applyNumberFormat="1" applyFont="1" applyBorder="1" applyAlignment="1">
      <alignment horizontal="right" vertical="center"/>
      <protection/>
    </xf>
    <xf numFmtId="3" fontId="22" fillId="0" borderId="13" xfId="21" applyNumberFormat="1" applyFont="1" applyBorder="1" applyAlignment="1">
      <alignment horizontal="right" vertical="center"/>
      <protection/>
    </xf>
    <xf numFmtId="3" fontId="22" fillId="0" borderId="45" xfId="21" applyNumberFormat="1" applyFont="1" applyBorder="1" applyAlignment="1">
      <alignment horizontal="right" vertical="center"/>
      <protection/>
    </xf>
    <xf numFmtId="3" fontId="22" fillId="0" borderId="46" xfId="21" applyNumberFormat="1" applyFont="1" applyBorder="1" applyAlignment="1">
      <alignment horizontal="right" vertical="center"/>
      <protection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179" fontId="4" fillId="0" borderId="1" xfId="21" applyNumberFormat="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3" fontId="4" fillId="0" borderId="1" xfId="21" applyNumberFormat="1" applyFont="1" applyBorder="1" applyAlignment="1">
      <alignment horizontal="center" vertical="center"/>
      <protection/>
    </xf>
    <xf numFmtId="3" fontId="4" fillId="0" borderId="1" xfId="21" applyNumberFormat="1" applyFont="1" applyBorder="1" applyAlignment="1">
      <alignment horizontal="center" vertical="center" shrinkToFit="1"/>
      <protection/>
    </xf>
    <xf numFmtId="3" fontId="4" fillId="0" borderId="2" xfId="21" applyNumberFormat="1" applyFont="1" applyBorder="1" applyAlignment="1">
      <alignment horizontal="center" vertical="center"/>
      <protection/>
    </xf>
    <xf numFmtId="3" fontId="4" fillId="0" borderId="54" xfId="21" applyNumberFormat="1" applyFont="1" applyBorder="1" applyAlignment="1">
      <alignment horizontal="center" vertical="center"/>
      <protection/>
    </xf>
    <xf numFmtId="3" fontId="4" fillId="0" borderId="66" xfId="21" applyNumberFormat="1" applyFont="1" applyBorder="1" applyAlignment="1">
      <alignment horizontal="center" vertical="center"/>
      <protection/>
    </xf>
    <xf numFmtId="0" fontId="4" fillId="3" borderId="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1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/>
      <protection/>
    </xf>
    <xf numFmtId="0" fontId="32" fillId="0" borderId="1" xfId="20" applyFont="1" applyFill="1" applyBorder="1" applyAlignment="1">
      <alignment horizontal="center" vertical="center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쉼표 [0]" xfId="22"/>
    <cellStyle name="표준 127" xfId="23"/>
    <cellStyle name="표준 13" xfId="24"/>
    <cellStyle name="표준 132" xfId="25"/>
    <cellStyle name="표준 133" xfId="26"/>
    <cellStyle name="표준 134" xfId="27"/>
    <cellStyle name="표준 135" xfId="28"/>
    <cellStyle name="표준 136" xfId="29"/>
    <cellStyle name="쉼표 [0] 2" xfId="30"/>
    <cellStyle name="쉼표 [0] 3" xfId="31"/>
    <cellStyle name="쉼표 [0] 2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87</xdr:row>
      <xdr:rowOff>0</xdr:rowOff>
    </xdr:from>
    <xdr:ext cx="9525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43750" y="16678275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504825</xdr:colOff>
      <xdr:row>87</xdr:row>
      <xdr:rowOff>0</xdr:rowOff>
    </xdr:from>
    <xdr:ext cx="95250" cy="20955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143750" y="16678275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504825</xdr:colOff>
      <xdr:row>78</xdr:row>
      <xdr:rowOff>38100</xdr:rowOff>
    </xdr:from>
    <xdr:ext cx="952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143750" y="15001875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504825</xdr:colOff>
      <xdr:row>79</xdr:row>
      <xdr:rowOff>0</xdr:rowOff>
    </xdr:from>
    <xdr:ext cx="95250" cy="2095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143750" y="15154275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504825</xdr:colOff>
      <xdr:row>78</xdr:row>
      <xdr:rowOff>38100</xdr:rowOff>
    </xdr:from>
    <xdr:ext cx="9525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143750" y="15001875"/>
          <a:ext cx="95250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504825</xdr:colOff>
      <xdr:row>79</xdr:row>
      <xdr:rowOff>0</xdr:rowOff>
    </xdr:from>
    <xdr:ext cx="95250" cy="2095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143750" y="15154275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7"/>
  <sheetViews>
    <sheetView showGridLines="0" workbookViewId="0" topLeftCell="A1">
      <selection activeCell="A12" sqref="A12:L12"/>
    </sheetView>
  </sheetViews>
  <sheetFormatPr defaultColWidth="9.140625" defaultRowHeight="12.75"/>
  <cols>
    <col min="1" max="6" width="9.140625" style="21" customWidth="1"/>
    <col min="7" max="7" width="15.140625" style="21" customWidth="1"/>
    <col min="8" max="11" width="9.140625" style="21" customWidth="1"/>
    <col min="12" max="12" width="19.7109375" style="21" customWidth="1"/>
    <col min="13" max="266" width="9.140625" style="21" customWidth="1"/>
    <col min="267" max="267" width="19.7109375" style="21" customWidth="1"/>
    <col min="268" max="522" width="9.140625" style="21" customWidth="1"/>
    <col min="523" max="523" width="19.7109375" style="21" customWidth="1"/>
    <col min="524" max="778" width="9.140625" style="21" customWidth="1"/>
    <col min="779" max="779" width="19.7109375" style="21" customWidth="1"/>
    <col min="780" max="1034" width="9.140625" style="21" customWidth="1"/>
    <col min="1035" max="1035" width="19.7109375" style="21" customWidth="1"/>
    <col min="1036" max="1290" width="9.140625" style="21" customWidth="1"/>
    <col min="1291" max="1291" width="19.7109375" style="21" customWidth="1"/>
    <col min="1292" max="1546" width="9.140625" style="21" customWidth="1"/>
    <col min="1547" max="1547" width="19.7109375" style="21" customWidth="1"/>
    <col min="1548" max="1802" width="9.140625" style="21" customWidth="1"/>
    <col min="1803" max="1803" width="19.7109375" style="21" customWidth="1"/>
    <col min="1804" max="2058" width="9.140625" style="21" customWidth="1"/>
    <col min="2059" max="2059" width="19.7109375" style="21" customWidth="1"/>
    <col min="2060" max="2314" width="9.140625" style="21" customWidth="1"/>
    <col min="2315" max="2315" width="19.7109375" style="21" customWidth="1"/>
    <col min="2316" max="2570" width="9.140625" style="21" customWidth="1"/>
    <col min="2571" max="2571" width="19.7109375" style="21" customWidth="1"/>
    <col min="2572" max="2826" width="9.140625" style="21" customWidth="1"/>
    <col min="2827" max="2827" width="19.7109375" style="21" customWidth="1"/>
    <col min="2828" max="3082" width="9.140625" style="21" customWidth="1"/>
    <col min="3083" max="3083" width="19.7109375" style="21" customWidth="1"/>
    <col min="3084" max="3338" width="9.140625" style="21" customWidth="1"/>
    <col min="3339" max="3339" width="19.7109375" style="21" customWidth="1"/>
    <col min="3340" max="3594" width="9.140625" style="21" customWidth="1"/>
    <col min="3595" max="3595" width="19.7109375" style="21" customWidth="1"/>
    <col min="3596" max="3850" width="9.140625" style="21" customWidth="1"/>
    <col min="3851" max="3851" width="19.7109375" style="21" customWidth="1"/>
    <col min="3852" max="4106" width="9.140625" style="21" customWidth="1"/>
    <col min="4107" max="4107" width="19.7109375" style="21" customWidth="1"/>
    <col min="4108" max="4362" width="9.140625" style="21" customWidth="1"/>
    <col min="4363" max="4363" width="19.7109375" style="21" customWidth="1"/>
    <col min="4364" max="4618" width="9.140625" style="21" customWidth="1"/>
    <col min="4619" max="4619" width="19.7109375" style="21" customWidth="1"/>
    <col min="4620" max="4874" width="9.140625" style="21" customWidth="1"/>
    <col min="4875" max="4875" width="19.7109375" style="21" customWidth="1"/>
    <col min="4876" max="5130" width="9.140625" style="21" customWidth="1"/>
    <col min="5131" max="5131" width="19.7109375" style="21" customWidth="1"/>
    <col min="5132" max="5386" width="9.140625" style="21" customWidth="1"/>
    <col min="5387" max="5387" width="19.7109375" style="21" customWidth="1"/>
    <col min="5388" max="5642" width="9.140625" style="21" customWidth="1"/>
    <col min="5643" max="5643" width="19.7109375" style="21" customWidth="1"/>
    <col min="5644" max="5898" width="9.140625" style="21" customWidth="1"/>
    <col min="5899" max="5899" width="19.7109375" style="21" customWidth="1"/>
    <col min="5900" max="6154" width="9.140625" style="21" customWidth="1"/>
    <col min="6155" max="6155" width="19.7109375" style="21" customWidth="1"/>
    <col min="6156" max="6410" width="9.140625" style="21" customWidth="1"/>
    <col min="6411" max="6411" width="19.7109375" style="21" customWidth="1"/>
    <col min="6412" max="6666" width="9.140625" style="21" customWidth="1"/>
    <col min="6667" max="6667" width="19.7109375" style="21" customWidth="1"/>
    <col min="6668" max="6922" width="9.140625" style="21" customWidth="1"/>
    <col min="6923" max="6923" width="19.7109375" style="21" customWidth="1"/>
    <col min="6924" max="7178" width="9.140625" style="21" customWidth="1"/>
    <col min="7179" max="7179" width="19.7109375" style="21" customWidth="1"/>
    <col min="7180" max="7434" width="9.140625" style="21" customWidth="1"/>
    <col min="7435" max="7435" width="19.7109375" style="21" customWidth="1"/>
    <col min="7436" max="7690" width="9.140625" style="21" customWidth="1"/>
    <col min="7691" max="7691" width="19.7109375" style="21" customWidth="1"/>
    <col min="7692" max="7946" width="9.140625" style="21" customWidth="1"/>
    <col min="7947" max="7947" width="19.7109375" style="21" customWidth="1"/>
    <col min="7948" max="8202" width="9.140625" style="21" customWidth="1"/>
    <col min="8203" max="8203" width="19.7109375" style="21" customWidth="1"/>
    <col min="8204" max="8458" width="9.140625" style="21" customWidth="1"/>
    <col min="8459" max="8459" width="19.7109375" style="21" customWidth="1"/>
    <col min="8460" max="8714" width="9.140625" style="21" customWidth="1"/>
    <col min="8715" max="8715" width="19.7109375" style="21" customWidth="1"/>
    <col min="8716" max="8970" width="9.140625" style="21" customWidth="1"/>
    <col min="8971" max="8971" width="19.7109375" style="21" customWidth="1"/>
    <col min="8972" max="9226" width="9.140625" style="21" customWidth="1"/>
    <col min="9227" max="9227" width="19.7109375" style="21" customWidth="1"/>
    <col min="9228" max="9482" width="9.140625" style="21" customWidth="1"/>
    <col min="9483" max="9483" width="19.7109375" style="21" customWidth="1"/>
    <col min="9484" max="9738" width="9.140625" style="21" customWidth="1"/>
    <col min="9739" max="9739" width="19.7109375" style="21" customWidth="1"/>
    <col min="9740" max="9994" width="9.140625" style="21" customWidth="1"/>
    <col min="9995" max="9995" width="19.7109375" style="21" customWidth="1"/>
    <col min="9996" max="10250" width="9.140625" style="21" customWidth="1"/>
    <col min="10251" max="10251" width="19.7109375" style="21" customWidth="1"/>
    <col min="10252" max="10506" width="9.140625" style="21" customWidth="1"/>
    <col min="10507" max="10507" width="19.7109375" style="21" customWidth="1"/>
    <col min="10508" max="10762" width="9.140625" style="21" customWidth="1"/>
    <col min="10763" max="10763" width="19.7109375" style="21" customWidth="1"/>
    <col min="10764" max="11018" width="9.140625" style="21" customWidth="1"/>
    <col min="11019" max="11019" width="19.7109375" style="21" customWidth="1"/>
    <col min="11020" max="11274" width="9.140625" style="21" customWidth="1"/>
    <col min="11275" max="11275" width="19.7109375" style="21" customWidth="1"/>
    <col min="11276" max="11530" width="9.140625" style="21" customWidth="1"/>
    <col min="11531" max="11531" width="19.7109375" style="21" customWidth="1"/>
    <col min="11532" max="11786" width="9.140625" style="21" customWidth="1"/>
    <col min="11787" max="11787" width="19.7109375" style="21" customWidth="1"/>
    <col min="11788" max="12042" width="9.140625" style="21" customWidth="1"/>
    <col min="12043" max="12043" width="19.7109375" style="21" customWidth="1"/>
    <col min="12044" max="12298" width="9.140625" style="21" customWidth="1"/>
    <col min="12299" max="12299" width="19.7109375" style="21" customWidth="1"/>
    <col min="12300" max="12554" width="9.140625" style="21" customWidth="1"/>
    <col min="12555" max="12555" width="19.7109375" style="21" customWidth="1"/>
    <col min="12556" max="12810" width="9.140625" style="21" customWidth="1"/>
    <col min="12811" max="12811" width="19.7109375" style="21" customWidth="1"/>
    <col min="12812" max="13066" width="9.140625" style="21" customWidth="1"/>
    <col min="13067" max="13067" width="19.7109375" style="21" customWidth="1"/>
    <col min="13068" max="13322" width="9.140625" style="21" customWidth="1"/>
    <col min="13323" max="13323" width="19.7109375" style="21" customWidth="1"/>
    <col min="13324" max="13578" width="9.140625" style="21" customWidth="1"/>
    <col min="13579" max="13579" width="19.7109375" style="21" customWidth="1"/>
    <col min="13580" max="13834" width="9.140625" style="21" customWidth="1"/>
    <col min="13835" max="13835" width="19.7109375" style="21" customWidth="1"/>
    <col min="13836" max="14090" width="9.140625" style="21" customWidth="1"/>
    <col min="14091" max="14091" width="19.7109375" style="21" customWidth="1"/>
    <col min="14092" max="14346" width="9.140625" style="21" customWidth="1"/>
    <col min="14347" max="14347" width="19.7109375" style="21" customWidth="1"/>
    <col min="14348" max="14602" width="9.140625" style="21" customWidth="1"/>
    <col min="14603" max="14603" width="19.7109375" style="21" customWidth="1"/>
    <col min="14604" max="14858" width="9.140625" style="21" customWidth="1"/>
    <col min="14859" max="14859" width="19.7109375" style="21" customWidth="1"/>
    <col min="14860" max="15114" width="9.140625" style="21" customWidth="1"/>
    <col min="15115" max="15115" width="19.7109375" style="21" customWidth="1"/>
    <col min="15116" max="15370" width="9.140625" style="21" customWidth="1"/>
    <col min="15371" max="15371" width="19.7109375" style="21" customWidth="1"/>
    <col min="15372" max="15626" width="9.140625" style="21" customWidth="1"/>
    <col min="15627" max="15627" width="19.7109375" style="21" customWidth="1"/>
    <col min="15628" max="15882" width="9.140625" style="21" customWidth="1"/>
    <col min="15883" max="15883" width="19.7109375" style="21" customWidth="1"/>
    <col min="15884" max="16138" width="9.140625" style="21" customWidth="1"/>
    <col min="16139" max="16139" width="19.7109375" style="21" customWidth="1"/>
    <col min="16140" max="16384" width="9.140625" style="21" customWidth="1"/>
  </cols>
  <sheetData>
    <row r="7" spans="2:6" ht="28.5" customHeight="1">
      <c r="B7" s="326" t="s">
        <v>401</v>
      </c>
      <c r="C7" s="326"/>
      <c r="D7" s="326"/>
      <c r="E7" s="326"/>
      <c r="F7" s="326"/>
    </row>
    <row r="8" spans="2:6" ht="19.5" customHeight="1">
      <c r="B8" s="326"/>
      <c r="C8" s="326"/>
      <c r="D8" s="326"/>
      <c r="E8" s="326"/>
      <c r="F8" s="326"/>
    </row>
    <row r="9" spans="2:6" ht="12.75">
      <c r="B9" s="326"/>
      <c r="C9" s="326"/>
      <c r="D9" s="326"/>
      <c r="E9" s="326"/>
      <c r="F9" s="326"/>
    </row>
    <row r="12" spans="1:12" ht="61.5">
      <c r="A12" s="327" t="s">
        <v>57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</row>
    <row r="27" s="27" customFormat="1" ht="30" customHeight="1">
      <c r="E27" s="27" t="s">
        <v>56</v>
      </c>
    </row>
    <row r="28" ht="30" customHeight="1"/>
  </sheetData>
  <mergeCells count="2">
    <mergeCell ref="B7:F9"/>
    <mergeCell ref="A12:L12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2"/>
  <sheetViews>
    <sheetView showGridLines="0" workbookViewId="0" topLeftCell="A1">
      <selection activeCell="B39" sqref="B39"/>
    </sheetView>
  </sheetViews>
  <sheetFormatPr defaultColWidth="9.140625" defaultRowHeight="12.75"/>
  <cols>
    <col min="1" max="6" width="9.140625" style="21" customWidth="1"/>
    <col min="7" max="7" width="15.140625" style="21" customWidth="1"/>
    <col min="8" max="11" width="9.140625" style="21" customWidth="1"/>
    <col min="12" max="12" width="19.7109375" style="21" customWidth="1"/>
    <col min="13" max="266" width="9.140625" style="21" customWidth="1"/>
    <col min="267" max="267" width="19.7109375" style="21" customWidth="1"/>
    <col min="268" max="522" width="9.140625" style="21" customWidth="1"/>
    <col min="523" max="523" width="19.7109375" style="21" customWidth="1"/>
    <col min="524" max="778" width="9.140625" style="21" customWidth="1"/>
    <col min="779" max="779" width="19.7109375" style="21" customWidth="1"/>
    <col min="780" max="1034" width="9.140625" style="21" customWidth="1"/>
    <col min="1035" max="1035" width="19.7109375" style="21" customWidth="1"/>
    <col min="1036" max="1290" width="9.140625" style="21" customWidth="1"/>
    <col min="1291" max="1291" width="19.7109375" style="21" customWidth="1"/>
    <col min="1292" max="1546" width="9.140625" style="21" customWidth="1"/>
    <col min="1547" max="1547" width="19.7109375" style="21" customWidth="1"/>
    <col min="1548" max="1802" width="9.140625" style="21" customWidth="1"/>
    <col min="1803" max="1803" width="19.7109375" style="21" customWidth="1"/>
    <col min="1804" max="2058" width="9.140625" style="21" customWidth="1"/>
    <col min="2059" max="2059" width="19.7109375" style="21" customWidth="1"/>
    <col min="2060" max="2314" width="9.140625" style="21" customWidth="1"/>
    <col min="2315" max="2315" width="19.7109375" style="21" customWidth="1"/>
    <col min="2316" max="2570" width="9.140625" style="21" customWidth="1"/>
    <col min="2571" max="2571" width="19.7109375" style="21" customWidth="1"/>
    <col min="2572" max="2826" width="9.140625" style="21" customWidth="1"/>
    <col min="2827" max="2827" width="19.7109375" style="21" customWidth="1"/>
    <col min="2828" max="3082" width="9.140625" style="21" customWidth="1"/>
    <col min="3083" max="3083" width="19.7109375" style="21" customWidth="1"/>
    <col min="3084" max="3338" width="9.140625" style="21" customWidth="1"/>
    <col min="3339" max="3339" width="19.7109375" style="21" customWidth="1"/>
    <col min="3340" max="3594" width="9.140625" style="21" customWidth="1"/>
    <col min="3595" max="3595" width="19.7109375" style="21" customWidth="1"/>
    <col min="3596" max="3850" width="9.140625" style="21" customWidth="1"/>
    <col min="3851" max="3851" width="19.7109375" style="21" customWidth="1"/>
    <col min="3852" max="4106" width="9.140625" style="21" customWidth="1"/>
    <col min="4107" max="4107" width="19.7109375" style="21" customWidth="1"/>
    <col min="4108" max="4362" width="9.140625" style="21" customWidth="1"/>
    <col min="4363" max="4363" width="19.7109375" style="21" customWidth="1"/>
    <col min="4364" max="4618" width="9.140625" style="21" customWidth="1"/>
    <col min="4619" max="4619" width="19.7109375" style="21" customWidth="1"/>
    <col min="4620" max="4874" width="9.140625" style="21" customWidth="1"/>
    <col min="4875" max="4875" width="19.7109375" style="21" customWidth="1"/>
    <col min="4876" max="5130" width="9.140625" style="21" customWidth="1"/>
    <col min="5131" max="5131" width="19.7109375" style="21" customWidth="1"/>
    <col min="5132" max="5386" width="9.140625" style="21" customWidth="1"/>
    <col min="5387" max="5387" width="19.7109375" style="21" customWidth="1"/>
    <col min="5388" max="5642" width="9.140625" style="21" customWidth="1"/>
    <col min="5643" max="5643" width="19.7109375" style="21" customWidth="1"/>
    <col min="5644" max="5898" width="9.140625" style="21" customWidth="1"/>
    <col min="5899" max="5899" width="19.7109375" style="21" customWidth="1"/>
    <col min="5900" max="6154" width="9.140625" style="21" customWidth="1"/>
    <col min="6155" max="6155" width="19.7109375" style="21" customWidth="1"/>
    <col min="6156" max="6410" width="9.140625" style="21" customWidth="1"/>
    <col min="6411" max="6411" width="19.7109375" style="21" customWidth="1"/>
    <col min="6412" max="6666" width="9.140625" style="21" customWidth="1"/>
    <col min="6667" max="6667" width="19.7109375" style="21" customWidth="1"/>
    <col min="6668" max="6922" width="9.140625" style="21" customWidth="1"/>
    <col min="6923" max="6923" width="19.7109375" style="21" customWidth="1"/>
    <col min="6924" max="7178" width="9.140625" style="21" customWidth="1"/>
    <col min="7179" max="7179" width="19.7109375" style="21" customWidth="1"/>
    <col min="7180" max="7434" width="9.140625" style="21" customWidth="1"/>
    <col min="7435" max="7435" width="19.7109375" style="21" customWidth="1"/>
    <col min="7436" max="7690" width="9.140625" style="21" customWidth="1"/>
    <col min="7691" max="7691" width="19.7109375" style="21" customWidth="1"/>
    <col min="7692" max="7946" width="9.140625" style="21" customWidth="1"/>
    <col min="7947" max="7947" width="19.7109375" style="21" customWidth="1"/>
    <col min="7948" max="8202" width="9.140625" style="21" customWidth="1"/>
    <col min="8203" max="8203" width="19.7109375" style="21" customWidth="1"/>
    <col min="8204" max="8458" width="9.140625" style="21" customWidth="1"/>
    <col min="8459" max="8459" width="19.7109375" style="21" customWidth="1"/>
    <col min="8460" max="8714" width="9.140625" style="21" customWidth="1"/>
    <col min="8715" max="8715" width="19.7109375" style="21" customWidth="1"/>
    <col min="8716" max="8970" width="9.140625" style="21" customWidth="1"/>
    <col min="8971" max="8971" width="19.7109375" style="21" customWidth="1"/>
    <col min="8972" max="9226" width="9.140625" style="21" customWidth="1"/>
    <col min="9227" max="9227" width="19.7109375" style="21" customWidth="1"/>
    <col min="9228" max="9482" width="9.140625" style="21" customWidth="1"/>
    <col min="9483" max="9483" width="19.7109375" style="21" customWidth="1"/>
    <col min="9484" max="9738" width="9.140625" style="21" customWidth="1"/>
    <col min="9739" max="9739" width="19.7109375" style="21" customWidth="1"/>
    <col min="9740" max="9994" width="9.140625" style="21" customWidth="1"/>
    <col min="9995" max="9995" width="19.7109375" style="21" customWidth="1"/>
    <col min="9996" max="10250" width="9.140625" style="21" customWidth="1"/>
    <col min="10251" max="10251" width="19.7109375" style="21" customWidth="1"/>
    <col min="10252" max="10506" width="9.140625" style="21" customWidth="1"/>
    <col min="10507" max="10507" width="19.7109375" style="21" customWidth="1"/>
    <col min="10508" max="10762" width="9.140625" style="21" customWidth="1"/>
    <col min="10763" max="10763" width="19.7109375" style="21" customWidth="1"/>
    <col min="10764" max="11018" width="9.140625" style="21" customWidth="1"/>
    <col min="11019" max="11019" width="19.7109375" style="21" customWidth="1"/>
    <col min="11020" max="11274" width="9.140625" style="21" customWidth="1"/>
    <col min="11275" max="11275" width="19.7109375" style="21" customWidth="1"/>
    <col min="11276" max="11530" width="9.140625" style="21" customWidth="1"/>
    <col min="11531" max="11531" width="19.7109375" style="21" customWidth="1"/>
    <col min="11532" max="11786" width="9.140625" style="21" customWidth="1"/>
    <col min="11787" max="11787" width="19.7109375" style="21" customWidth="1"/>
    <col min="11788" max="12042" width="9.140625" style="21" customWidth="1"/>
    <col min="12043" max="12043" width="19.7109375" style="21" customWidth="1"/>
    <col min="12044" max="12298" width="9.140625" style="21" customWidth="1"/>
    <col min="12299" max="12299" width="19.7109375" style="21" customWidth="1"/>
    <col min="12300" max="12554" width="9.140625" style="21" customWidth="1"/>
    <col min="12555" max="12555" width="19.7109375" style="21" customWidth="1"/>
    <col min="12556" max="12810" width="9.140625" style="21" customWidth="1"/>
    <col min="12811" max="12811" width="19.7109375" style="21" customWidth="1"/>
    <col min="12812" max="13066" width="9.140625" style="21" customWidth="1"/>
    <col min="13067" max="13067" width="19.7109375" style="21" customWidth="1"/>
    <col min="13068" max="13322" width="9.140625" style="21" customWidth="1"/>
    <col min="13323" max="13323" width="19.7109375" style="21" customWidth="1"/>
    <col min="13324" max="13578" width="9.140625" style="21" customWidth="1"/>
    <col min="13579" max="13579" width="19.7109375" style="21" customWidth="1"/>
    <col min="13580" max="13834" width="9.140625" style="21" customWidth="1"/>
    <col min="13835" max="13835" width="19.7109375" style="21" customWidth="1"/>
    <col min="13836" max="14090" width="9.140625" style="21" customWidth="1"/>
    <col min="14091" max="14091" width="19.7109375" style="21" customWidth="1"/>
    <col min="14092" max="14346" width="9.140625" style="21" customWidth="1"/>
    <col min="14347" max="14347" width="19.7109375" style="21" customWidth="1"/>
    <col min="14348" max="14602" width="9.140625" style="21" customWidth="1"/>
    <col min="14603" max="14603" width="19.7109375" style="21" customWidth="1"/>
    <col min="14604" max="14858" width="9.140625" style="21" customWidth="1"/>
    <col min="14859" max="14859" width="19.7109375" style="21" customWidth="1"/>
    <col min="14860" max="15114" width="9.140625" style="21" customWidth="1"/>
    <col min="15115" max="15115" width="19.7109375" style="21" customWidth="1"/>
    <col min="15116" max="15370" width="9.140625" style="21" customWidth="1"/>
    <col min="15371" max="15371" width="19.7109375" style="21" customWidth="1"/>
    <col min="15372" max="15626" width="9.140625" style="21" customWidth="1"/>
    <col min="15627" max="15627" width="19.7109375" style="21" customWidth="1"/>
    <col min="15628" max="15882" width="9.140625" style="21" customWidth="1"/>
    <col min="15883" max="15883" width="19.7109375" style="21" customWidth="1"/>
    <col min="15884" max="16138" width="9.140625" style="21" customWidth="1"/>
    <col min="16139" max="16139" width="19.7109375" style="21" customWidth="1"/>
    <col min="16140" max="16384" width="9.140625" style="21" customWidth="1"/>
  </cols>
  <sheetData>
    <row r="12" spans="1:12" ht="61.5">
      <c r="A12" s="327" t="s">
        <v>59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</row>
  </sheetData>
  <mergeCells count="1">
    <mergeCell ref="A12:L12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D12" sqref="D12"/>
    </sheetView>
  </sheetViews>
  <sheetFormatPr defaultColWidth="11.421875" defaultRowHeight="12.75"/>
  <cols>
    <col min="1" max="2" width="20.7109375" style="1" customWidth="1"/>
    <col min="3" max="3" width="25.7109375" style="1" customWidth="1"/>
    <col min="4" max="4" width="23.28125" style="1" customWidth="1"/>
    <col min="5" max="6" width="20.7109375" style="1" customWidth="1"/>
    <col min="7" max="7" width="15.140625" style="1" customWidth="1"/>
    <col min="8" max="11" width="11.421875" style="1" customWidth="1"/>
    <col min="12" max="12" width="17.421875" style="1" bestFit="1" customWidth="1"/>
    <col min="13" max="16384" width="11.421875" style="1" customWidth="1"/>
  </cols>
  <sheetData>
    <row r="1" spans="1:6" ht="30" customHeight="1">
      <c r="A1" s="582" t="s">
        <v>43</v>
      </c>
      <c r="B1" s="582"/>
      <c r="C1" s="582"/>
      <c r="D1" s="582"/>
      <c r="E1" s="582"/>
      <c r="F1" s="582"/>
    </row>
    <row r="2" spans="1:6" ht="15" customHeight="1">
      <c r="A2" s="583"/>
      <c r="B2" s="583"/>
      <c r="C2" s="583"/>
      <c r="D2" s="583"/>
      <c r="E2" s="583"/>
      <c r="F2" s="583"/>
    </row>
    <row r="3" spans="1:6" ht="15" customHeight="1">
      <c r="A3" s="16"/>
      <c r="B3" s="16"/>
      <c r="C3" s="16"/>
      <c r="D3" s="16"/>
      <c r="E3" s="16"/>
      <c r="F3" s="16"/>
    </row>
    <row r="4" spans="1:6" ht="15" customHeight="1">
      <c r="A4" s="81" t="s">
        <v>230</v>
      </c>
      <c r="B4" s="14"/>
      <c r="C4" s="3"/>
      <c r="F4" s="84" t="s">
        <v>231</v>
      </c>
    </row>
    <row r="5" ht="9.95" customHeight="1"/>
    <row r="6" spans="1:6" ht="24.95" customHeight="1">
      <c r="A6" s="5" t="s">
        <v>1</v>
      </c>
      <c r="B6" s="5" t="s">
        <v>45</v>
      </c>
      <c r="C6" s="5" t="s">
        <v>28</v>
      </c>
      <c r="D6" s="5" t="s">
        <v>12</v>
      </c>
      <c r="E6" s="5" t="s">
        <v>4</v>
      </c>
      <c r="F6" s="5" t="s">
        <v>5</v>
      </c>
    </row>
    <row r="7" spans="1:6" ht="24.95" customHeight="1">
      <c r="A7" s="214" t="s">
        <v>14</v>
      </c>
      <c r="B7" s="214"/>
      <c r="C7" s="214" t="s">
        <v>9</v>
      </c>
      <c r="D7" s="214" t="s">
        <v>9</v>
      </c>
      <c r="E7" s="215">
        <v>0</v>
      </c>
      <c r="F7" s="216"/>
    </row>
    <row r="8" spans="1:6" ht="24.95" customHeight="1">
      <c r="A8" s="217" t="s">
        <v>13</v>
      </c>
      <c r="B8" s="217" t="s">
        <v>46</v>
      </c>
      <c r="C8" s="217" t="s">
        <v>30</v>
      </c>
      <c r="D8" s="217" t="s">
        <v>506</v>
      </c>
      <c r="E8" s="219">
        <v>49093819</v>
      </c>
      <c r="F8" s="220" t="s">
        <v>342</v>
      </c>
    </row>
    <row r="9" spans="1:6" ht="24.95" customHeight="1">
      <c r="A9" s="584" t="s">
        <v>343</v>
      </c>
      <c r="B9" s="585"/>
      <c r="C9" s="6"/>
      <c r="D9" s="6"/>
      <c r="E9" s="273">
        <f>SUM(E7:E8)</f>
        <v>49093819</v>
      </c>
      <c r="F9" s="8"/>
    </row>
    <row r="10" spans="1:6" ht="24.95" customHeight="1">
      <c r="A10" s="269" t="s">
        <v>344</v>
      </c>
      <c r="B10" s="269" t="s">
        <v>345</v>
      </c>
      <c r="C10" s="269" t="s">
        <v>346</v>
      </c>
      <c r="D10" s="269" t="s">
        <v>507</v>
      </c>
      <c r="E10" s="270">
        <v>193075335</v>
      </c>
      <c r="F10" s="271" t="s">
        <v>347</v>
      </c>
    </row>
    <row r="11" spans="1:6" ht="24.95" customHeight="1">
      <c r="A11" s="584" t="s">
        <v>343</v>
      </c>
      <c r="B11" s="585"/>
      <c r="C11" s="6"/>
      <c r="D11" s="6"/>
      <c r="E11" s="273">
        <f>SUM(E10:E10)</f>
        <v>193075335</v>
      </c>
      <c r="F11" s="8"/>
    </row>
    <row r="12" spans="1:6" ht="24.95" customHeight="1">
      <c r="A12" s="269" t="s">
        <v>349</v>
      </c>
      <c r="B12" s="269" t="s">
        <v>350</v>
      </c>
      <c r="C12" s="269" t="s">
        <v>351</v>
      </c>
      <c r="D12" s="269" t="s">
        <v>508</v>
      </c>
      <c r="E12" s="270">
        <v>20976344</v>
      </c>
      <c r="F12" s="271" t="s">
        <v>390</v>
      </c>
    </row>
    <row r="13" spans="1:6" ht="24.95" customHeight="1">
      <c r="A13" s="584" t="s">
        <v>343</v>
      </c>
      <c r="B13" s="585"/>
      <c r="C13" s="272"/>
      <c r="D13" s="6"/>
      <c r="E13" s="273">
        <f>SUM(E12:E12)</f>
        <v>20976344</v>
      </c>
      <c r="F13" s="8"/>
    </row>
    <row r="14" spans="1:6" ht="24.95" customHeight="1">
      <c r="A14" s="580" t="s">
        <v>352</v>
      </c>
      <c r="B14" s="581"/>
      <c r="C14" s="8"/>
      <c r="D14" s="10"/>
      <c r="E14" s="274">
        <f>E9+E11+E13</f>
        <v>263145498</v>
      </c>
      <c r="F14" s="17"/>
    </row>
    <row r="34" ht="12.75">
      <c r="C34" s="28"/>
    </row>
  </sheetData>
  <mergeCells count="6">
    <mergeCell ref="A14:B14"/>
    <mergeCell ref="A1:F1"/>
    <mergeCell ref="A2:F2"/>
    <mergeCell ref="A9:B9"/>
    <mergeCell ref="A11:B11"/>
    <mergeCell ref="A13:B13"/>
  </mergeCells>
  <printOptions horizontalCentered="1"/>
  <pageMargins left="0.5905511811023623" right="0.5905511811023623" top="1.1811023622047245" bottom="0.984251968503937" header="0.5118110236220472" footer="0.5118110236220472"/>
  <pageSetup firstPageNumber="16" useFirstPageNumber="1" horizontalDpi="300" verticalDpi="300" orientation="landscape" paperSize="9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 topLeftCell="A1">
      <selection activeCell="D7" sqref="D7"/>
    </sheetView>
  </sheetViews>
  <sheetFormatPr defaultColWidth="11.421875" defaultRowHeight="12.75"/>
  <cols>
    <col min="1" max="2" width="20.7109375" style="1" customWidth="1"/>
    <col min="3" max="3" width="25.7109375" style="1" customWidth="1"/>
    <col min="4" max="4" width="23.28125" style="1" customWidth="1"/>
    <col min="5" max="6" width="20.7109375" style="1" customWidth="1"/>
    <col min="7" max="7" width="15.140625" style="1" customWidth="1"/>
    <col min="8" max="11" width="11.421875" style="1" customWidth="1"/>
    <col min="12" max="12" width="17.421875" style="1" bestFit="1" customWidth="1"/>
    <col min="13" max="16384" width="11.421875" style="1" customWidth="1"/>
  </cols>
  <sheetData>
    <row r="1" spans="1:6" ht="30" customHeight="1">
      <c r="A1" s="582" t="s">
        <v>67</v>
      </c>
      <c r="B1" s="582"/>
      <c r="C1" s="582"/>
      <c r="D1" s="582"/>
      <c r="E1" s="582"/>
      <c r="F1" s="582"/>
    </row>
    <row r="2" spans="1:6" ht="15" customHeight="1">
      <c r="A2" s="583"/>
      <c r="B2" s="583"/>
      <c r="C2" s="583"/>
      <c r="D2" s="583"/>
      <c r="E2" s="583"/>
      <c r="F2" s="583"/>
    </row>
    <row r="3" spans="1:6" ht="15" customHeight="1">
      <c r="A3" s="32"/>
      <c r="B3" s="32"/>
      <c r="C3" s="32"/>
      <c r="D3" s="32"/>
      <c r="E3" s="32"/>
      <c r="F3" s="32"/>
    </row>
    <row r="4" spans="1:6" ht="15" customHeight="1">
      <c r="A4" s="81" t="s">
        <v>230</v>
      </c>
      <c r="B4" s="14"/>
      <c r="C4" s="3"/>
      <c r="F4" s="84" t="s">
        <v>231</v>
      </c>
    </row>
    <row r="5" ht="9.95" customHeight="1"/>
    <row r="6" spans="1:6" ht="24.95" customHeight="1">
      <c r="A6" s="5" t="s">
        <v>1</v>
      </c>
      <c r="B6" s="5" t="s">
        <v>45</v>
      </c>
      <c r="C6" s="5" t="s">
        <v>28</v>
      </c>
      <c r="D6" s="5" t="s">
        <v>12</v>
      </c>
      <c r="E6" s="5" t="s">
        <v>4</v>
      </c>
      <c r="F6" s="5" t="s">
        <v>5</v>
      </c>
    </row>
    <row r="7" spans="1:6" ht="24.95" customHeight="1">
      <c r="A7" s="6" t="s">
        <v>68</v>
      </c>
      <c r="B7" s="6" t="s">
        <v>69</v>
      </c>
      <c r="C7" s="6" t="s">
        <v>66</v>
      </c>
      <c r="D7" s="6" t="s">
        <v>70</v>
      </c>
      <c r="E7" s="7">
        <v>113176022</v>
      </c>
      <c r="F7" s="8"/>
    </row>
    <row r="8" spans="1:6" ht="24.95" customHeight="1">
      <c r="A8" s="9" t="s">
        <v>7</v>
      </c>
      <c r="B8" s="6"/>
      <c r="C8" s="8"/>
      <c r="D8" s="10"/>
      <c r="E8" s="11">
        <f>SUM(E7:E7)</f>
        <v>113176022</v>
      </c>
      <c r="F8" s="17"/>
    </row>
    <row r="9" ht="24.95" customHeight="1"/>
    <row r="28" ht="12.75">
      <c r="C28" s="28"/>
    </row>
  </sheetData>
  <mergeCells count="2">
    <mergeCell ref="A1:F1"/>
    <mergeCell ref="A2:F2"/>
  </mergeCells>
  <printOptions horizontalCentered="1"/>
  <pageMargins left="0.5905511811023623" right="0.5905511811023623" top="1.1811023622047245" bottom="0.984251968503937" header="0.5118110236220472" footer="0.5118110236220472"/>
  <pageSetup firstPageNumber="16" useFirstPageNumber="1" horizontalDpi="300" verticalDpi="300" orientation="landscape" paperSize="9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2">
      <selection activeCell="C28" sqref="C28"/>
    </sheetView>
  </sheetViews>
  <sheetFormatPr defaultColWidth="11.421875" defaultRowHeight="12.75"/>
  <cols>
    <col min="1" max="1" width="18.28125" style="1" customWidth="1"/>
    <col min="2" max="2" width="33.421875" style="1" bestFit="1" customWidth="1"/>
    <col min="3" max="3" width="19.57421875" style="1" customWidth="1"/>
    <col min="4" max="4" width="19.28125" style="1" customWidth="1"/>
    <col min="5" max="5" width="17.7109375" style="1" customWidth="1"/>
    <col min="6" max="6" width="10.28125" style="1" customWidth="1"/>
    <col min="7" max="7" width="15.140625" style="1" customWidth="1"/>
    <col min="8" max="16384" width="11.421875" style="1" customWidth="1"/>
  </cols>
  <sheetData>
    <row r="1" spans="1:7" ht="30" customHeight="1">
      <c r="A1" s="582" t="s">
        <v>428</v>
      </c>
      <c r="B1" s="582"/>
      <c r="C1" s="582"/>
      <c r="D1" s="582"/>
      <c r="E1" s="582"/>
      <c r="F1" s="582"/>
      <c r="G1" s="582"/>
    </row>
    <row r="2" spans="1:7" ht="15" customHeight="1">
      <c r="A2" s="583"/>
      <c r="B2" s="583"/>
      <c r="C2" s="583"/>
      <c r="D2" s="583"/>
      <c r="E2" s="583"/>
      <c r="F2" s="583"/>
      <c r="G2" s="583"/>
    </row>
    <row r="3" spans="1:7" ht="15" customHeight="1">
      <c r="A3" s="13"/>
      <c r="B3" s="13"/>
      <c r="C3" s="13"/>
      <c r="D3" s="13"/>
      <c r="E3" s="16"/>
      <c r="F3" s="16"/>
      <c r="G3" s="13"/>
    </row>
    <row r="4" spans="1:7" ht="15" customHeight="1">
      <c r="A4" s="81" t="s">
        <v>230</v>
      </c>
      <c r="B4" s="3"/>
      <c r="G4" s="84" t="s">
        <v>231</v>
      </c>
    </row>
    <row r="5" ht="9.95" customHeight="1"/>
    <row r="6" spans="1:7" ht="24.95" customHeight="1">
      <c r="A6" s="5" t="s">
        <v>1</v>
      </c>
      <c r="B6" s="5" t="s">
        <v>63</v>
      </c>
      <c r="C6" s="5" t="s">
        <v>12</v>
      </c>
      <c r="D6" s="5" t="s">
        <v>64</v>
      </c>
      <c r="E6" s="5" t="s">
        <v>31</v>
      </c>
      <c r="F6" s="5" t="s">
        <v>32</v>
      </c>
      <c r="G6" s="5" t="s">
        <v>5</v>
      </c>
    </row>
    <row r="7" spans="1:7" ht="24.95" customHeight="1">
      <c r="A7" s="224" t="s">
        <v>427</v>
      </c>
      <c r="B7" s="224" t="s">
        <v>30</v>
      </c>
      <c r="C7" s="224" t="s">
        <v>509</v>
      </c>
      <c r="D7" s="225">
        <v>1000000000</v>
      </c>
      <c r="E7" s="224" t="s">
        <v>424</v>
      </c>
      <c r="F7" s="226">
        <v>0.0185</v>
      </c>
      <c r="G7" s="224" t="s">
        <v>425</v>
      </c>
    </row>
    <row r="8" spans="1:7" ht="24.95" customHeight="1">
      <c r="A8" s="227" t="s">
        <v>429</v>
      </c>
      <c r="B8" s="227" t="s">
        <v>30</v>
      </c>
      <c r="C8" s="227" t="s">
        <v>510</v>
      </c>
      <c r="D8" s="228">
        <v>1000000000</v>
      </c>
      <c r="E8" s="227" t="s">
        <v>424</v>
      </c>
      <c r="F8" s="229">
        <v>0.0185</v>
      </c>
      <c r="G8" s="227" t="s">
        <v>426</v>
      </c>
    </row>
    <row r="9" spans="1:7" ht="24.95" customHeight="1">
      <c r="A9" s="227" t="s">
        <v>430</v>
      </c>
      <c r="B9" s="227" t="s">
        <v>30</v>
      </c>
      <c r="C9" s="227" t="s">
        <v>511</v>
      </c>
      <c r="D9" s="228">
        <v>1000000000</v>
      </c>
      <c r="E9" s="227" t="s">
        <v>432</v>
      </c>
      <c r="F9" s="229">
        <v>0.0185</v>
      </c>
      <c r="G9" s="227" t="s">
        <v>433</v>
      </c>
    </row>
    <row r="10" spans="1:7" ht="24.95" customHeight="1">
      <c r="A10" s="217" t="s">
        <v>430</v>
      </c>
      <c r="B10" s="217" t="s">
        <v>348</v>
      </c>
      <c r="C10" s="230" t="s">
        <v>512</v>
      </c>
      <c r="D10" s="231">
        <v>1000000000</v>
      </c>
      <c r="E10" s="232" t="s">
        <v>424</v>
      </c>
      <c r="F10" s="233">
        <v>0.0185</v>
      </c>
      <c r="G10" s="217" t="s">
        <v>426</v>
      </c>
    </row>
    <row r="11" spans="1:7" ht="24.95" customHeight="1">
      <c r="A11" s="9" t="s">
        <v>434</v>
      </c>
      <c r="B11" s="10"/>
      <c r="C11" s="10"/>
      <c r="D11" s="29">
        <f>SUM(D7:D10)</f>
        <v>4000000000</v>
      </c>
      <c r="E11" s="11"/>
      <c r="F11" s="11"/>
      <c r="G11" s="10"/>
    </row>
    <row r="12" spans="1:7" ht="24.95" customHeight="1">
      <c r="A12" s="268" t="s">
        <v>435</v>
      </c>
      <c r="B12" s="268" t="s">
        <v>30</v>
      </c>
      <c r="C12" s="294" t="s">
        <v>510</v>
      </c>
      <c r="D12" s="295">
        <v>77375407</v>
      </c>
      <c r="E12" s="296" t="s">
        <v>444</v>
      </c>
      <c r="F12" s="297">
        <v>0.019</v>
      </c>
      <c r="G12" s="268" t="s">
        <v>445</v>
      </c>
    </row>
    <row r="13" spans="1:7" ht="24.95" customHeight="1">
      <c r="A13" s="268" t="s">
        <v>431</v>
      </c>
      <c r="B13" s="268" t="s">
        <v>438</v>
      </c>
      <c r="C13" s="294" t="s">
        <v>512</v>
      </c>
      <c r="D13" s="295">
        <v>30000000</v>
      </c>
      <c r="E13" s="296" t="s">
        <v>446</v>
      </c>
      <c r="F13" s="297">
        <v>0.02</v>
      </c>
      <c r="G13" s="268" t="s">
        <v>447</v>
      </c>
    </row>
    <row r="14" spans="1:7" ht="24.95" customHeight="1">
      <c r="A14" s="268" t="s">
        <v>431</v>
      </c>
      <c r="B14" s="268" t="s">
        <v>30</v>
      </c>
      <c r="C14" s="294" t="s">
        <v>510</v>
      </c>
      <c r="D14" s="295">
        <v>24839000</v>
      </c>
      <c r="E14" s="296" t="s">
        <v>448</v>
      </c>
      <c r="F14" s="297">
        <v>0.02</v>
      </c>
      <c r="G14" s="268" t="s">
        <v>449</v>
      </c>
    </row>
    <row r="15" spans="1:7" ht="24.95" customHeight="1">
      <c r="A15" s="268" t="s">
        <v>431</v>
      </c>
      <c r="B15" s="268" t="s">
        <v>439</v>
      </c>
      <c r="C15" s="294" t="s">
        <v>512</v>
      </c>
      <c r="D15" s="295">
        <v>50000000</v>
      </c>
      <c r="E15" s="296" t="s">
        <v>450</v>
      </c>
      <c r="F15" s="297">
        <v>0.02</v>
      </c>
      <c r="G15" s="268" t="s">
        <v>451</v>
      </c>
    </row>
    <row r="16" spans="1:7" ht="24.95" customHeight="1">
      <c r="A16" s="268" t="s">
        <v>436</v>
      </c>
      <c r="B16" s="268" t="s">
        <v>30</v>
      </c>
      <c r="C16" s="294" t="s">
        <v>512</v>
      </c>
      <c r="D16" s="295">
        <v>5433500000</v>
      </c>
      <c r="E16" s="296" t="s">
        <v>452</v>
      </c>
      <c r="F16" s="297">
        <v>0.0174</v>
      </c>
      <c r="G16" s="268" t="s">
        <v>453</v>
      </c>
    </row>
    <row r="17" spans="1:7" ht="24.95" customHeight="1">
      <c r="A17" s="268" t="s">
        <v>437</v>
      </c>
      <c r="B17" s="268" t="s">
        <v>440</v>
      </c>
      <c r="C17" s="294" t="s">
        <v>513</v>
      </c>
      <c r="D17" s="295">
        <v>755745455</v>
      </c>
      <c r="E17" s="296" t="s">
        <v>454</v>
      </c>
      <c r="F17" s="297">
        <v>0.0181</v>
      </c>
      <c r="G17" s="268" t="s">
        <v>447</v>
      </c>
    </row>
    <row r="18" spans="1:7" ht="24.95" customHeight="1">
      <c r="A18" s="268" t="s">
        <v>437</v>
      </c>
      <c r="B18" s="268" t="s">
        <v>441</v>
      </c>
      <c r="C18" s="294" t="s">
        <v>514</v>
      </c>
      <c r="D18" s="295">
        <v>5000000000</v>
      </c>
      <c r="E18" s="296" t="s">
        <v>455</v>
      </c>
      <c r="F18" s="297">
        <v>0.02</v>
      </c>
      <c r="G18" s="268" t="s">
        <v>456</v>
      </c>
    </row>
    <row r="19" spans="1:7" ht="24.95" customHeight="1">
      <c r="A19" s="221" t="s">
        <v>436</v>
      </c>
      <c r="B19" s="221" t="s">
        <v>442</v>
      </c>
      <c r="C19" s="313" t="s">
        <v>511</v>
      </c>
      <c r="D19" s="314">
        <v>5000000000</v>
      </c>
      <c r="E19" s="315" t="s">
        <v>457</v>
      </c>
      <c r="F19" s="316">
        <v>0.02</v>
      </c>
      <c r="G19" s="221" t="s">
        <v>458</v>
      </c>
    </row>
    <row r="20" spans="1:7" ht="24.95" customHeight="1">
      <c r="A20" s="269" t="s">
        <v>431</v>
      </c>
      <c r="B20" s="269" t="s">
        <v>30</v>
      </c>
      <c r="C20" s="309" t="s">
        <v>512</v>
      </c>
      <c r="D20" s="310">
        <v>10000000000</v>
      </c>
      <c r="E20" s="311" t="s">
        <v>455</v>
      </c>
      <c r="F20" s="312">
        <v>0.0206</v>
      </c>
      <c r="G20" s="269" t="s">
        <v>459</v>
      </c>
    </row>
    <row r="21" spans="1:7" ht="24.95" customHeight="1">
      <c r="A21" s="268" t="s">
        <v>431</v>
      </c>
      <c r="B21" s="268" t="s">
        <v>30</v>
      </c>
      <c r="C21" s="294" t="s">
        <v>515</v>
      </c>
      <c r="D21" s="295">
        <v>18901500000</v>
      </c>
      <c r="E21" s="296" t="s">
        <v>457</v>
      </c>
      <c r="F21" s="297">
        <v>0.0206</v>
      </c>
      <c r="G21" s="268" t="s">
        <v>447</v>
      </c>
    </row>
    <row r="22" spans="1:7" ht="24.95" customHeight="1">
      <c r="A22" s="268" t="s">
        <v>431</v>
      </c>
      <c r="B22" s="268" t="s">
        <v>443</v>
      </c>
      <c r="C22" s="294" t="s">
        <v>510</v>
      </c>
      <c r="D22" s="295">
        <v>10000000000</v>
      </c>
      <c r="E22" s="296" t="s">
        <v>457</v>
      </c>
      <c r="F22" s="297">
        <v>0.0206</v>
      </c>
      <c r="G22" s="268" t="s">
        <v>460</v>
      </c>
    </row>
    <row r="23" spans="1:7" ht="24.95" customHeight="1">
      <c r="A23" s="9" t="s">
        <v>434</v>
      </c>
      <c r="B23" s="10"/>
      <c r="C23" s="10"/>
      <c r="D23" s="29">
        <f>SUM(D12:D22)</f>
        <v>55272959862</v>
      </c>
      <c r="E23" s="11"/>
      <c r="F23" s="11"/>
      <c r="G23" s="10"/>
    </row>
    <row r="24" spans="1:7" ht="24.95" customHeight="1">
      <c r="A24" s="268" t="s">
        <v>461</v>
      </c>
      <c r="B24" s="268" t="s">
        <v>30</v>
      </c>
      <c r="C24" s="294" t="s">
        <v>511</v>
      </c>
      <c r="D24" s="295">
        <v>766441000</v>
      </c>
      <c r="E24" s="296" t="s">
        <v>462</v>
      </c>
      <c r="F24" s="297">
        <v>0.0175</v>
      </c>
      <c r="G24" s="268" t="s">
        <v>463</v>
      </c>
    </row>
    <row r="25" spans="1:7" ht="24.95" customHeight="1">
      <c r="A25" s="268" t="s">
        <v>461</v>
      </c>
      <c r="B25" s="268" t="s">
        <v>30</v>
      </c>
      <c r="C25" s="294" t="s">
        <v>514</v>
      </c>
      <c r="D25" s="295">
        <v>10000000</v>
      </c>
      <c r="E25" s="296" t="s">
        <v>464</v>
      </c>
      <c r="F25" s="297">
        <v>0.0175</v>
      </c>
      <c r="G25" s="268" t="s">
        <v>465</v>
      </c>
    </row>
    <row r="26" spans="1:7" ht="24.95" customHeight="1">
      <c r="A26" s="268" t="s">
        <v>461</v>
      </c>
      <c r="B26" s="268" t="s">
        <v>30</v>
      </c>
      <c r="C26" s="294" t="s">
        <v>516</v>
      </c>
      <c r="D26" s="295">
        <v>6600000</v>
      </c>
      <c r="E26" s="296" t="s">
        <v>466</v>
      </c>
      <c r="F26" s="297">
        <v>0.0207</v>
      </c>
      <c r="G26" s="268" t="s">
        <v>463</v>
      </c>
    </row>
    <row r="27" spans="1:7" ht="24.95" customHeight="1">
      <c r="A27" s="9" t="s">
        <v>434</v>
      </c>
      <c r="B27" s="10"/>
      <c r="C27" s="325"/>
      <c r="D27" s="29">
        <f>SUM(D24:D26)</f>
        <v>783041000</v>
      </c>
      <c r="E27" s="11"/>
      <c r="F27" s="11"/>
      <c r="G27" s="10"/>
    </row>
    <row r="28" spans="1:7" ht="24.95" customHeight="1">
      <c r="A28" s="9" t="s">
        <v>467</v>
      </c>
      <c r="B28" s="10"/>
      <c r="C28" s="325"/>
      <c r="D28" s="29">
        <f>D11+D23+D27</f>
        <v>60056000862</v>
      </c>
      <c r="E28" s="11"/>
      <c r="F28" s="11"/>
      <c r="G28" s="10"/>
    </row>
  </sheetData>
  <mergeCells count="2">
    <mergeCell ref="A1:G1"/>
    <mergeCell ref="A2:G2"/>
  </mergeCells>
  <printOptions horizontalCentered="1"/>
  <pageMargins left="0.5905511811023623" right="0.5905511811023623" top="1.1811023622047245" bottom="0.984251968503937" header="0.5118110236220472" footer="0.5118110236220472"/>
  <pageSetup firstPageNumber="17" useFirstPageNumber="1" horizontalDpi="600" verticalDpi="600" orientation="landscape" paperSize="9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>
      <selection activeCell="B39" sqref="B39"/>
    </sheetView>
  </sheetViews>
  <sheetFormatPr defaultColWidth="11.421875" defaultRowHeight="12.75"/>
  <cols>
    <col min="1" max="1" width="20.7109375" style="194" customWidth="1"/>
    <col min="2" max="2" width="27.7109375" style="194" customWidth="1"/>
    <col min="3" max="3" width="25.57421875" style="194" customWidth="1"/>
    <col min="4" max="4" width="35.57421875" style="194" customWidth="1"/>
    <col min="5" max="5" width="20.7109375" style="194" customWidth="1"/>
    <col min="6" max="6" width="11.421875" style="1" customWidth="1"/>
    <col min="7" max="7" width="15.140625" style="1" customWidth="1"/>
    <col min="8" max="16384" width="11.421875" style="1" customWidth="1"/>
  </cols>
  <sheetData>
    <row r="1" spans="1:5" ht="30" customHeight="1">
      <c r="A1" s="586"/>
      <c r="B1" s="586"/>
      <c r="C1" s="586"/>
      <c r="D1" s="586"/>
      <c r="E1" s="586"/>
    </row>
    <row r="2" spans="1:5" ht="15" customHeight="1">
      <c r="A2" s="587"/>
      <c r="B2" s="587"/>
      <c r="C2" s="587"/>
      <c r="D2" s="587"/>
      <c r="E2" s="587"/>
    </row>
    <row r="3" spans="1:5" ht="15" customHeight="1">
      <c r="A3" s="192"/>
      <c r="B3" s="192"/>
      <c r="C3" s="192"/>
      <c r="D3" s="192"/>
      <c r="E3" s="192"/>
    </row>
    <row r="4" spans="1:5" ht="15" customHeight="1">
      <c r="A4" s="81"/>
      <c r="B4" s="193"/>
      <c r="E4" s="84"/>
    </row>
    <row r="5" ht="9.95" customHeight="1"/>
    <row r="6" spans="1:5" ht="20.1" customHeight="1">
      <c r="A6" s="195"/>
      <c r="B6" s="195"/>
      <c r="C6" s="195"/>
      <c r="D6" s="195"/>
      <c r="E6" s="195"/>
    </row>
    <row r="7" spans="1:5" ht="20.1" customHeight="1">
      <c r="A7" s="196"/>
      <c r="B7" s="197"/>
      <c r="C7" s="198"/>
      <c r="D7" s="199"/>
      <c r="E7" s="197"/>
    </row>
    <row r="8" spans="1:5" ht="20.1" customHeight="1">
      <c r="A8" s="197"/>
      <c r="B8" s="197"/>
      <c r="C8" s="198"/>
      <c r="D8" s="199"/>
      <c r="E8" s="197"/>
    </row>
    <row r="9" spans="1:5" ht="20.1" customHeight="1">
      <c r="A9" s="197"/>
      <c r="B9" s="197"/>
      <c r="C9" s="198"/>
      <c r="D9" s="199"/>
      <c r="E9" s="197"/>
    </row>
    <row r="10" spans="1:5" ht="20.1" customHeight="1">
      <c r="A10" s="197"/>
      <c r="B10" s="197"/>
      <c r="C10" s="198"/>
      <c r="D10" s="199"/>
      <c r="E10" s="197"/>
    </row>
    <row r="11" spans="1:5" ht="20.1" customHeight="1">
      <c r="A11" s="197"/>
      <c r="B11" s="197"/>
      <c r="C11" s="198"/>
      <c r="D11" s="199"/>
      <c r="E11" s="197"/>
    </row>
    <row r="12" spans="1:5" ht="20.1" customHeight="1">
      <c r="A12" s="197"/>
      <c r="B12" s="197"/>
      <c r="C12" s="198"/>
      <c r="D12" s="199"/>
      <c r="E12" s="197"/>
    </row>
    <row r="13" spans="1:5" ht="20.1" customHeight="1">
      <c r="A13" s="197"/>
      <c r="B13" s="197"/>
      <c r="C13" s="198"/>
      <c r="D13" s="199"/>
      <c r="E13" s="197"/>
    </row>
    <row r="14" spans="1:5" ht="20.1" customHeight="1">
      <c r="A14" s="197"/>
      <c r="B14" s="197"/>
      <c r="C14" s="198"/>
      <c r="D14" s="199"/>
      <c r="E14" s="197"/>
    </row>
    <row r="15" spans="1:5" ht="20.1" customHeight="1">
      <c r="A15" s="197"/>
      <c r="B15" s="197"/>
      <c r="C15" s="198"/>
      <c r="D15" s="199"/>
      <c r="E15" s="197"/>
    </row>
    <row r="16" spans="1:5" ht="20.1" customHeight="1">
      <c r="A16" s="197"/>
      <c r="B16" s="200"/>
      <c r="C16" s="201"/>
      <c r="D16" s="200"/>
      <c r="E16" s="200"/>
    </row>
    <row r="17" spans="1:5" ht="20.1" customHeight="1">
      <c r="A17" s="202"/>
      <c r="B17" s="203"/>
      <c r="C17" s="201"/>
      <c r="D17" s="204"/>
      <c r="E17" s="203"/>
    </row>
    <row r="35" ht="12.75">
      <c r="C35" s="205"/>
    </row>
  </sheetData>
  <mergeCells count="2">
    <mergeCell ref="A1:E1"/>
    <mergeCell ref="A2:E2"/>
  </mergeCells>
  <printOptions horizontalCentered="1"/>
  <pageMargins left="0.5905511811023623" right="0.5905511811023623" top="1.1811023622047245" bottom="0.984251968503937" header="0.5118110236220472" footer="0.5118110236220472"/>
  <pageSetup firstPageNumber="19" useFirstPageNumber="1" horizontalDpi="600" verticalDpi="600" orientation="landscape" paperSize="9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>
      <selection activeCell="B39" sqref="B39"/>
    </sheetView>
  </sheetViews>
  <sheetFormatPr defaultColWidth="11.421875" defaultRowHeight="12.75"/>
  <cols>
    <col min="1" max="1" width="20.7109375" style="194" customWidth="1"/>
    <col min="2" max="2" width="27.7109375" style="194" customWidth="1"/>
    <col min="3" max="3" width="25.57421875" style="194" customWidth="1"/>
    <col min="4" max="4" width="35.57421875" style="194" customWidth="1"/>
    <col min="5" max="5" width="20.7109375" style="194" customWidth="1"/>
    <col min="6" max="6" width="11.421875" style="194" customWidth="1"/>
    <col min="7" max="7" width="15.140625" style="194" customWidth="1"/>
    <col min="8" max="16384" width="11.421875" style="194" customWidth="1"/>
  </cols>
  <sheetData>
    <row r="1" spans="1:5" ht="30" customHeight="1">
      <c r="A1" s="586"/>
      <c r="B1" s="586"/>
      <c r="C1" s="586"/>
      <c r="D1" s="586"/>
      <c r="E1" s="586"/>
    </row>
    <row r="2" spans="1:5" ht="15" customHeight="1">
      <c r="A2" s="587"/>
      <c r="B2" s="587"/>
      <c r="C2" s="587"/>
      <c r="D2" s="587"/>
      <c r="E2" s="587"/>
    </row>
    <row r="3" spans="1:5" ht="15" customHeight="1">
      <c r="A3" s="192"/>
      <c r="B3" s="192"/>
      <c r="C3" s="192"/>
      <c r="D3" s="192"/>
      <c r="E3" s="192"/>
    </row>
    <row r="4" spans="1:5" ht="15" customHeight="1">
      <c r="A4" s="81"/>
      <c r="B4" s="193"/>
      <c r="E4" s="84"/>
    </row>
    <row r="5" ht="9.95" customHeight="1"/>
    <row r="6" spans="1:5" ht="20.1" customHeight="1">
      <c r="A6" s="195"/>
      <c r="B6" s="195"/>
      <c r="C6" s="195"/>
      <c r="D6" s="195"/>
      <c r="E6" s="195"/>
    </row>
    <row r="7" spans="1:5" ht="20.1" customHeight="1">
      <c r="A7" s="196"/>
      <c r="B7" s="197"/>
      <c r="C7" s="198"/>
      <c r="D7" s="199"/>
      <c r="E7" s="197"/>
    </row>
    <row r="8" spans="1:5" ht="20.1" customHeight="1">
      <c r="A8" s="197"/>
      <c r="B8" s="197"/>
      <c r="C8" s="198"/>
      <c r="D8" s="199"/>
      <c r="E8" s="197"/>
    </row>
    <row r="9" spans="1:5" ht="20.1" customHeight="1">
      <c r="A9" s="197"/>
      <c r="B9" s="197"/>
      <c r="C9" s="198"/>
      <c r="D9" s="199"/>
      <c r="E9" s="197"/>
    </row>
    <row r="10" spans="1:5" ht="20.1" customHeight="1">
      <c r="A10" s="197"/>
      <c r="B10" s="197"/>
      <c r="C10" s="198"/>
      <c r="D10" s="199"/>
      <c r="E10" s="197"/>
    </row>
    <row r="11" spans="1:5" ht="20.1" customHeight="1">
      <c r="A11" s="197"/>
      <c r="B11" s="197"/>
      <c r="C11" s="198"/>
      <c r="D11" s="199"/>
      <c r="E11" s="197"/>
    </row>
    <row r="12" spans="1:5" ht="20.1" customHeight="1">
      <c r="A12" s="197"/>
      <c r="B12" s="197"/>
      <c r="C12" s="198"/>
      <c r="D12" s="199"/>
      <c r="E12" s="197"/>
    </row>
    <row r="13" spans="1:5" ht="20.1" customHeight="1">
      <c r="A13" s="197"/>
      <c r="B13" s="197"/>
      <c r="C13" s="198"/>
      <c r="D13" s="199"/>
      <c r="E13" s="197"/>
    </row>
    <row r="14" spans="1:5" ht="20.1" customHeight="1">
      <c r="A14" s="197"/>
      <c r="B14" s="197"/>
      <c r="C14" s="198"/>
      <c r="D14" s="199"/>
      <c r="E14" s="197"/>
    </row>
    <row r="15" spans="1:5" ht="20.1" customHeight="1">
      <c r="A15" s="197"/>
      <c r="B15" s="197"/>
      <c r="C15" s="198"/>
      <c r="D15" s="199"/>
      <c r="E15" s="197"/>
    </row>
    <row r="16" spans="1:5" ht="20.1" customHeight="1">
      <c r="A16" s="197"/>
      <c r="B16" s="200"/>
      <c r="C16" s="201"/>
      <c r="D16" s="200"/>
      <c r="E16" s="200"/>
    </row>
    <row r="17" spans="1:5" ht="20.1" customHeight="1">
      <c r="A17" s="202"/>
      <c r="B17" s="203"/>
      <c r="C17" s="201"/>
      <c r="D17" s="204"/>
      <c r="E17" s="203"/>
    </row>
    <row r="35" ht="12.75">
      <c r="C35" s="205"/>
    </row>
  </sheetData>
  <mergeCells count="2">
    <mergeCell ref="A1:E1"/>
    <mergeCell ref="A2:E2"/>
  </mergeCells>
  <printOptions horizontalCentered="1"/>
  <pageMargins left="0.5905511811023623" right="0.5905511811023623" top="1.1811023622047245" bottom="0.984251968503937" header="0.5118110236220472" footer="0.5118110236220472"/>
  <pageSetup firstPageNumber="20" useFirstPageNumber="1" horizontalDpi="600" verticalDpi="600" orientation="landscape" paperSize="9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>
      <selection activeCell="B39" sqref="B39"/>
    </sheetView>
  </sheetViews>
  <sheetFormatPr defaultColWidth="11.421875" defaultRowHeight="12.75"/>
  <cols>
    <col min="1" max="1" width="20.7109375" style="194" customWidth="1"/>
    <col min="2" max="2" width="27.7109375" style="194" customWidth="1"/>
    <col min="3" max="3" width="25.57421875" style="194" customWidth="1"/>
    <col min="4" max="4" width="35.57421875" style="194" customWidth="1"/>
    <col min="5" max="5" width="20.7109375" style="194" customWidth="1"/>
    <col min="6" max="6" width="11.421875" style="194" customWidth="1"/>
    <col min="7" max="7" width="15.140625" style="194" customWidth="1"/>
    <col min="8" max="16384" width="11.421875" style="194" customWidth="1"/>
  </cols>
  <sheetData>
    <row r="1" spans="1:5" ht="30" customHeight="1">
      <c r="A1" s="586"/>
      <c r="B1" s="586"/>
      <c r="C1" s="586"/>
      <c r="D1" s="586"/>
      <c r="E1" s="586"/>
    </row>
    <row r="2" spans="1:5" ht="15" customHeight="1">
      <c r="A2" s="587"/>
      <c r="B2" s="587"/>
      <c r="C2" s="587"/>
      <c r="D2" s="587"/>
      <c r="E2" s="587"/>
    </row>
    <row r="3" spans="1:5" ht="15" customHeight="1">
      <c r="A3" s="192"/>
      <c r="B3" s="192"/>
      <c r="C3" s="192"/>
      <c r="D3" s="192"/>
      <c r="E3" s="192"/>
    </row>
    <row r="4" spans="1:5" ht="15" customHeight="1">
      <c r="A4" s="81"/>
      <c r="B4" s="193"/>
      <c r="E4" s="84"/>
    </row>
    <row r="5" ht="9.95" customHeight="1"/>
    <row r="6" spans="1:5" ht="20.1" customHeight="1">
      <c r="A6" s="195"/>
      <c r="B6" s="195"/>
      <c r="C6" s="195"/>
      <c r="D6" s="195"/>
      <c r="E6" s="195"/>
    </row>
    <row r="7" spans="1:5" ht="20.1" customHeight="1">
      <c r="A7" s="196"/>
      <c r="B7" s="197"/>
      <c r="C7" s="198"/>
      <c r="D7" s="199"/>
      <c r="E7" s="197"/>
    </row>
    <row r="8" spans="1:5" ht="20.1" customHeight="1">
      <c r="A8" s="197"/>
      <c r="B8" s="197"/>
      <c r="C8" s="198"/>
      <c r="D8" s="199"/>
      <c r="E8" s="197"/>
    </row>
    <row r="9" spans="1:5" ht="20.1" customHeight="1">
      <c r="A9" s="197"/>
      <c r="B9" s="197"/>
      <c r="C9" s="198"/>
      <c r="D9" s="199"/>
      <c r="E9" s="197"/>
    </row>
    <row r="10" spans="1:5" ht="20.1" customHeight="1">
      <c r="A10" s="197"/>
      <c r="B10" s="197"/>
      <c r="C10" s="198"/>
      <c r="D10" s="199"/>
      <c r="E10" s="197"/>
    </row>
    <row r="11" spans="1:5" ht="20.1" customHeight="1">
      <c r="A11" s="197"/>
      <c r="B11" s="197"/>
      <c r="C11" s="198"/>
      <c r="D11" s="199"/>
      <c r="E11" s="197"/>
    </row>
    <row r="12" spans="1:5" ht="20.1" customHeight="1">
      <c r="A12" s="197"/>
      <c r="B12" s="197"/>
      <c r="C12" s="198"/>
      <c r="D12" s="199"/>
      <c r="E12" s="197"/>
    </row>
    <row r="13" spans="1:5" ht="20.1" customHeight="1">
      <c r="A13" s="197"/>
      <c r="B13" s="197"/>
      <c r="C13" s="198"/>
      <c r="D13" s="199"/>
      <c r="E13" s="197"/>
    </row>
    <row r="14" spans="1:5" ht="20.1" customHeight="1">
      <c r="A14" s="197"/>
      <c r="B14" s="197"/>
      <c r="C14" s="198"/>
      <c r="D14" s="199"/>
      <c r="E14" s="197"/>
    </row>
    <row r="15" spans="1:5" ht="20.1" customHeight="1">
      <c r="A15" s="197"/>
      <c r="B15" s="197"/>
      <c r="C15" s="198"/>
      <c r="D15" s="199"/>
      <c r="E15" s="197"/>
    </row>
    <row r="16" spans="1:5" ht="20.1" customHeight="1">
      <c r="A16" s="197"/>
      <c r="B16" s="200"/>
      <c r="C16" s="201"/>
      <c r="D16" s="200"/>
      <c r="E16" s="200"/>
    </row>
    <row r="17" spans="1:5" ht="20.1" customHeight="1">
      <c r="A17" s="202"/>
      <c r="B17" s="203"/>
      <c r="C17" s="201"/>
      <c r="D17" s="204"/>
      <c r="E17" s="203"/>
    </row>
    <row r="35" ht="12.75">
      <c r="C35" s="205"/>
    </row>
  </sheetData>
  <mergeCells count="2">
    <mergeCell ref="A1:E1"/>
    <mergeCell ref="A2:E2"/>
  </mergeCells>
  <printOptions horizontalCentered="1"/>
  <pageMargins left="0.5905511811023623" right="0.5905511811023623" top="1.1811023622047245" bottom="0.984251968503937" header="0.5118110236220472" footer="0.5118110236220472"/>
  <pageSetup firstPageNumber="21" useFirstPageNumber="1" horizontalDpi="600" verticalDpi="600" orientation="landscape" paperSize="9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>
      <selection activeCell="B39" sqref="B39"/>
    </sheetView>
  </sheetViews>
  <sheetFormatPr defaultColWidth="11.421875" defaultRowHeight="12.75"/>
  <cols>
    <col min="1" max="1" width="20.7109375" style="194" customWidth="1"/>
    <col min="2" max="2" width="27.7109375" style="194" customWidth="1"/>
    <col min="3" max="3" width="25.57421875" style="194" customWidth="1"/>
    <col min="4" max="4" width="35.57421875" style="194" customWidth="1"/>
    <col min="5" max="5" width="20.7109375" style="194" customWidth="1"/>
    <col min="6" max="6" width="11.421875" style="194" customWidth="1"/>
    <col min="7" max="7" width="15.140625" style="194" customWidth="1"/>
    <col min="8" max="16384" width="11.421875" style="194" customWidth="1"/>
  </cols>
  <sheetData>
    <row r="1" spans="1:5" ht="30" customHeight="1">
      <c r="A1" s="586"/>
      <c r="B1" s="586"/>
      <c r="C1" s="586"/>
      <c r="D1" s="586"/>
      <c r="E1" s="586"/>
    </row>
    <row r="2" spans="1:5" ht="15" customHeight="1">
      <c r="A2" s="587"/>
      <c r="B2" s="587"/>
      <c r="C2" s="587"/>
      <c r="D2" s="587"/>
      <c r="E2" s="587"/>
    </row>
    <row r="3" spans="1:5" ht="15" customHeight="1">
      <c r="A3" s="192"/>
      <c r="B3" s="192"/>
      <c r="C3" s="192"/>
      <c r="D3" s="192"/>
      <c r="E3" s="192"/>
    </row>
    <row r="4" spans="1:5" ht="15" customHeight="1">
      <c r="A4" s="81"/>
      <c r="B4" s="193"/>
      <c r="E4" s="84"/>
    </row>
    <row r="5" ht="9.95" customHeight="1"/>
    <row r="6" spans="1:5" ht="20.1" customHeight="1">
      <c r="A6" s="195"/>
      <c r="B6" s="195"/>
      <c r="C6" s="195"/>
      <c r="D6" s="195"/>
      <c r="E6" s="195"/>
    </row>
    <row r="7" spans="1:5" ht="20.1" customHeight="1">
      <c r="A7" s="196"/>
      <c r="B7" s="197"/>
      <c r="C7" s="198"/>
      <c r="D7" s="199"/>
      <c r="E7" s="197"/>
    </row>
    <row r="8" spans="1:5" ht="20.1" customHeight="1">
      <c r="A8" s="197"/>
      <c r="B8" s="197"/>
      <c r="C8" s="198"/>
      <c r="D8" s="199"/>
      <c r="E8" s="197"/>
    </row>
    <row r="9" spans="1:5" ht="20.1" customHeight="1">
      <c r="A9" s="197"/>
      <c r="B9" s="197"/>
      <c r="C9" s="198"/>
      <c r="D9" s="199"/>
      <c r="E9" s="197"/>
    </row>
    <row r="10" spans="1:5" ht="20.1" customHeight="1">
      <c r="A10" s="197"/>
      <c r="B10" s="197"/>
      <c r="C10" s="198"/>
      <c r="D10" s="199"/>
      <c r="E10" s="197"/>
    </row>
    <row r="11" spans="1:5" ht="20.1" customHeight="1">
      <c r="A11" s="197"/>
      <c r="B11" s="197"/>
      <c r="C11" s="198"/>
      <c r="D11" s="199"/>
      <c r="E11" s="197"/>
    </row>
    <row r="12" spans="1:5" ht="20.1" customHeight="1">
      <c r="A12" s="197"/>
      <c r="B12" s="197"/>
      <c r="C12" s="198"/>
      <c r="D12" s="199"/>
      <c r="E12" s="197"/>
    </row>
    <row r="13" spans="1:5" ht="20.1" customHeight="1">
      <c r="A13" s="197"/>
      <c r="B13" s="197"/>
      <c r="C13" s="198"/>
      <c r="D13" s="199"/>
      <c r="E13" s="197"/>
    </row>
    <row r="14" spans="1:5" ht="20.1" customHeight="1">
      <c r="A14" s="197"/>
      <c r="B14" s="197"/>
      <c r="C14" s="198"/>
      <c r="D14" s="199"/>
      <c r="E14" s="197"/>
    </row>
    <row r="15" spans="1:5" ht="20.1" customHeight="1">
      <c r="A15" s="197"/>
      <c r="B15" s="197"/>
      <c r="C15" s="198"/>
      <c r="D15" s="199"/>
      <c r="E15" s="197"/>
    </row>
    <row r="16" spans="1:5" ht="20.1" customHeight="1">
      <c r="A16" s="197"/>
      <c r="B16" s="200"/>
      <c r="C16" s="201"/>
      <c r="D16" s="200"/>
      <c r="E16" s="200"/>
    </row>
    <row r="17" spans="1:5" ht="20.1" customHeight="1">
      <c r="A17" s="202"/>
      <c r="B17" s="203"/>
      <c r="C17" s="201"/>
      <c r="D17" s="204"/>
      <c r="E17" s="203"/>
    </row>
    <row r="35" ht="12.75">
      <c r="C35" s="205"/>
    </row>
  </sheetData>
  <mergeCells count="2">
    <mergeCell ref="A1:E1"/>
    <mergeCell ref="A2:E2"/>
  </mergeCells>
  <printOptions horizontalCentered="1"/>
  <pageMargins left="0.5905511811023623" right="0.5905511811023623" top="1.1811023622047245" bottom="0.984251968503937" header="0.5118110236220472" footer="0.5118110236220472"/>
  <pageSetup firstPageNumber="22" useFirstPageNumber="1" horizontalDpi="600" verticalDpi="600" orientation="landscape" paperSize="9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>
      <selection activeCell="B39" sqref="B39"/>
    </sheetView>
  </sheetViews>
  <sheetFormatPr defaultColWidth="11.421875" defaultRowHeight="12.75"/>
  <cols>
    <col min="1" max="1" width="20.7109375" style="194" customWidth="1"/>
    <col min="2" max="2" width="27.7109375" style="194" customWidth="1"/>
    <col min="3" max="3" width="25.57421875" style="194" customWidth="1"/>
    <col min="4" max="4" width="35.57421875" style="194" customWidth="1"/>
    <col min="5" max="5" width="20.7109375" style="194" customWidth="1"/>
    <col min="6" max="6" width="11.421875" style="194" customWidth="1"/>
    <col min="7" max="7" width="15.140625" style="194" customWidth="1"/>
    <col min="8" max="16384" width="11.421875" style="194" customWidth="1"/>
  </cols>
  <sheetData>
    <row r="1" spans="1:5" ht="30" customHeight="1">
      <c r="A1" s="586"/>
      <c r="B1" s="586"/>
      <c r="C1" s="586"/>
      <c r="D1" s="586"/>
      <c r="E1" s="586"/>
    </row>
    <row r="2" spans="1:5" ht="15" customHeight="1">
      <c r="A2" s="587"/>
      <c r="B2" s="587"/>
      <c r="C2" s="587"/>
      <c r="D2" s="587"/>
      <c r="E2" s="587"/>
    </row>
    <row r="3" spans="1:5" ht="15" customHeight="1">
      <c r="A3" s="293"/>
      <c r="B3" s="293"/>
      <c r="C3" s="293"/>
      <c r="D3" s="293"/>
      <c r="E3" s="293"/>
    </row>
    <row r="4" spans="1:5" ht="15" customHeight="1">
      <c r="A4" s="81"/>
      <c r="B4" s="193"/>
      <c r="E4" s="84"/>
    </row>
    <row r="5" ht="9.95" customHeight="1"/>
    <row r="6" spans="1:5" ht="20.1" customHeight="1">
      <c r="A6" s="195"/>
      <c r="B6" s="195"/>
      <c r="C6" s="195"/>
      <c r="D6" s="195"/>
      <c r="E6" s="195"/>
    </row>
    <row r="7" spans="1:5" ht="20.1" customHeight="1">
      <c r="A7" s="196"/>
      <c r="B7" s="197"/>
      <c r="C7" s="198"/>
      <c r="D7" s="199"/>
      <c r="E7" s="197"/>
    </row>
    <row r="8" spans="1:5" ht="20.1" customHeight="1">
      <c r="A8" s="197"/>
      <c r="B8" s="197"/>
      <c r="C8" s="198"/>
      <c r="D8" s="199"/>
      <c r="E8" s="197"/>
    </row>
    <row r="9" spans="1:5" ht="20.1" customHeight="1">
      <c r="A9" s="197"/>
      <c r="B9" s="197"/>
      <c r="C9" s="198"/>
      <c r="D9" s="199"/>
      <c r="E9" s="197"/>
    </row>
    <row r="10" spans="1:5" ht="20.1" customHeight="1">
      <c r="A10" s="197"/>
      <c r="B10" s="197"/>
      <c r="C10" s="198"/>
      <c r="D10" s="199"/>
      <c r="E10" s="197"/>
    </row>
    <row r="11" spans="1:5" ht="20.1" customHeight="1">
      <c r="A11" s="197"/>
      <c r="B11" s="197"/>
      <c r="C11" s="198"/>
      <c r="D11" s="199"/>
      <c r="E11" s="197"/>
    </row>
    <row r="12" spans="1:5" ht="20.1" customHeight="1">
      <c r="A12" s="197"/>
      <c r="B12" s="197"/>
      <c r="C12" s="198"/>
      <c r="D12" s="199"/>
      <c r="E12" s="197"/>
    </row>
    <row r="13" spans="1:5" ht="20.1" customHeight="1">
      <c r="A13" s="197"/>
      <c r="B13" s="197"/>
      <c r="C13" s="198"/>
      <c r="D13" s="199"/>
      <c r="E13" s="197"/>
    </row>
    <row r="14" spans="1:5" ht="20.1" customHeight="1">
      <c r="A14" s="197"/>
      <c r="B14" s="197"/>
      <c r="C14" s="198"/>
      <c r="D14" s="199"/>
      <c r="E14" s="197"/>
    </row>
    <row r="15" spans="1:5" ht="20.1" customHeight="1">
      <c r="A15" s="197"/>
      <c r="B15" s="197"/>
      <c r="C15" s="198"/>
      <c r="D15" s="199"/>
      <c r="E15" s="197"/>
    </row>
    <row r="16" spans="1:5" ht="20.1" customHeight="1">
      <c r="A16" s="197"/>
      <c r="B16" s="200"/>
      <c r="C16" s="201"/>
      <c r="D16" s="200"/>
      <c r="E16" s="200"/>
    </row>
    <row r="17" spans="1:5" ht="20.1" customHeight="1">
      <c r="A17" s="202"/>
      <c r="B17" s="203"/>
      <c r="C17" s="201"/>
      <c r="D17" s="204"/>
      <c r="E17" s="203"/>
    </row>
    <row r="35" ht="12.75">
      <c r="C35" s="205"/>
    </row>
  </sheetData>
  <mergeCells count="2">
    <mergeCell ref="A1:E1"/>
    <mergeCell ref="A2:E2"/>
  </mergeCells>
  <printOptions horizontalCentered="1"/>
  <pageMargins left="0.5905511811023623" right="0.5905511811023623" top="1.1811023622047245" bottom="0.984251968503937" header="0.5118110236220472" footer="0.5118110236220472"/>
  <pageSetup firstPageNumber="22" useFirstPageNumber="1" horizontalDpi="600" verticalDpi="600" orientation="landscape" paperSize="9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>
      <selection activeCell="K33" sqref="K33"/>
    </sheetView>
  </sheetViews>
  <sheetFormatPr defaultColWidth="11.421875" defaultRowHeight="12.75"/>
  <cols>
    <col min="1" max="1" width="20.7109375" style="194" customWidth="1"/>
    <col min="2" max="2" width="27.7109375" style="194" customWidth="1"/>
    <col min="3" max="3" width="25.57421875" style="194" customWidth="1"/>
    <col min="4" max="4" width="35.57421875" style="194" customWidth="1"/>
    <col min="5" max="5" width="20.7109375" style="194" customWidth="1"/>
    <col min="6" max="6" width="11.421875" style="194" customWidth="1"/>
    <col min="7" max="7" width="15.140625" style="194" customWidth="1"/>
    <col min="8" max="16384" width="11.421875" style="194" customWidth="1"/>
  </cols>
  <sheetData>
    <row r="1" spans="1:5" ht="30" customHeight="1">
      <c r="A1" s="586"/>
      <c r="B1" s="586"/>
      <c r="C1" s="586"/>
      <c r="D1" s="586"/>
      <c r="E1" s="586"/>
    </row>
    <row r="2" spans="1:5" ht="15" customHeight="1">
      <c r="A2" s="587"/>
      <c r="B2" s="587"/>
      <c r="C2" s="587"/>
      <c r="D2" s="587"/>
      <c r="E2" s="587"/>
    </row>
    <row r="3" spans="1:5" ht="15" customHeight="1">
      <c r="A3" s="293"/>
      <c r="B3" s="293"/>
      <c r="C3" s="293"/>
      <c r="D3" s="293"/>
      <c r="E3" s="293"/>
    </row>
    <row r="4" spans="1:5" ht="15" customHeight="1">
      <c r="A4" s="81"/>
      <c r="B4" s="193"/>
      <c r="E4" s="84"/>
    </row>
    <row r="5" ht="9.95" customHeight="1"/>
    <row r="6" spans="1:5" ht="20.1" customHeight="1">
      <c r="A6" s="195"/>
      <c r="B6" s="195"/>
      <c r="C6" s="195"/>
      <c r="D6" s="195"/>
      <c r="E6" s="195"/>
    </row>
    <row r="7" spans="1:5" ht="20.1" customHeight="1">
      <c r="A7" s="196"/>
      <c r="B7" s="197"/>
      <c r="C7" s="198"/>
      <c r="D7" s="199"/>
      <c r="E7" s="197"/>
    </row>
    <row r="8" spans="1:5" ht="20.1" customHeight="1">
      <c r="A8" s="197"/>
      <c r="B8" s="197"/>
      <c r="C8" s="198"/>
      <c r="D8" s="199"/>
      <c r="E8" s="197"/>
    </row>
    <row r="9" spans="1:5" ht="20.1" customHeight="1">
      <c r="A9" s="197"/>
      <c r="B9" s="197"/>
      <c r="C9" s="198"/>
      <c r="D9" s="199"/>
      <c r="E9" s="197"/>
    </row>
    <row r="10" spans="1:5" ht="20.1" customHeight="1">
      <c r="A10" s="197"/>
      <c r="B10" s="197"/>
      <c r="C10" s="198"/>
      <c r="D10" s="199"/>
      <c r="E10" s="197"/>
    </row>
    <row r="11" spans="1:5" ht="20.1" customHeight="1">
      <c r="A11" s="197"/>
      <c r="B11" s="197"/>
      <c r="C11" s="198"/>
      <c r="D11" s="199"/>
      <c r="E11" s="197"/>
    </row>
    <row r="12" spans="1:5" ht="20.1" customHeight="1">
      <c r="A12" s="197"/>
      <c r="B12" s="197"/>
      <c r="C12" s="198"/>
      <c r="D12" s="199"/>
      <c r="E12" s="197"/>
    </row>
    <row r="13" spans="1:5" ht="20.1" customHeight="1">
      <c r="A13" s="197"/>
      <c r="B13" s="197"/>
      <c r="C13" s="198"/>
      <c r="D13" s="199"/>
      <c r="E13" s="197"/>
    </row>
    <row r="14" spans="1:5" ht="20.1" customHeight="1">
      <c r="A14" s="197"/>
      <c r="B14" s="197"/>
      <c r="C14" s="198"/>
      <c r="D14" s="199"/>
      <c r="E14" s="197"/>
    </row>
    <row r="15" spans="1:5" ht="20.1" customHeight="1">
      <c r="A15" s="197"/>
      <c r="B15" s="197"/>
      <c r="C15" s="198"/>
      <c r="D15" s="199"/>
      <c r="E15" s="197"/>
    </row>
    <row r="16" spans="1:5" ht="20.1" customHeight="1">
      <c r="A16" s="197"/>
      <c r="B16" s="200"/>
      <c r="C16" s="201"/>
      <c r="D16" s="200"/>
      <c r="E16" s="200"/>
    </row>
    <row r="17" spans="1:5" ht="20.1" customHeight="1">
      <c r="A17" s="202"/>
      <c r="B17" s="203"/>
      <c r="C17" s="201"/>
      <c r="D17" s="204"/>
      <c r="E17" s="203"/>
    </row>
    <row r="35" ht="12.75">
      <c r="C35" s="205"/>
    </row>
  </sheetData>
  <mergeCells count="2">
    <mergeCell ref="A1:E1"/>
    <mergeCell ref="A2:E2"/>
  </mergeCells>
  <printOptions horizontalCentered="1"/>
  <pageMargins left="0.5905511811023623" right="0.5905511811023623" top="1.1811023622047245" bottom="0.984251968503937" header="0.5118110236220472" footer="0.5118110236220472"/>
  <pageSetup firstPageNumber="23" useFirstPageNumber="1"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workbookViewId="0" topLeftCell="A1">
      <selection activeCell="B21" sqref="B21:D21"/>
    </sheetView>
  </sheetViews>
  <sheetFormatPr defaultColWidth="11.421875" defaultRowHeight="12.75"/>
  <cols>
    <col min="1" max="2" width="2.7109375" style="43" customWidth="1"/>
    <col min="3" max="3" width="11.421875" style="43" customWidth="1"/>
    <col min="4" max="4" width="74.421875" style="43" customWidth="1"/>
    <col min="5" max="5" width="5.28125" style="43" customWidth="1"/>
    <col min="6" max="256" width="11.421875" style="43" customWidth="1"/>
    <col min="257" max="258" width="2.7109375" style="43" customWidth="1"/>
    <col min="259" max="259" width="11.421875" style="43" customWidth="1"/>
    <col min="260" max="260" width="74.421875" style="43" customWidth="1"/>
    <col min="261" max="261" width="5.28125" style="43" customWidth="1"/>
    <col min="262" max="512" width="11.421875" style="43" customWidth="1"/>
    <col min="513" max="514" width="2.7109375" style="43" customWidth="1"/>
    <col min="515" max="515" width="11.421875" style="43" customWidth="1"/>
    <col min="516" max="516" width="74.421875" style="43" customWidth="1"/>
    <col min="517" max="517" width="5.28125" style="43" customWidth="1"/>
    <col min="518" max="768" width="11.421875" style="43" customWidth="1"/>
    <col min="769" max="770" width="2.7109375" style="43" customWidth="1"/>
    <col min="771" max="771" width="11.421875" style="43" customWidth="1"/>
    <col min="772" max="772" width="74.421875" style="43" customWidth="1"/>
    <col min="773" max="773" width="5.28125" style="43" customWidth="1"/>
    <col min="774" max="1024" width="11.421875" style="43" customWidth="1"/>
    <col min="1025" max="1026" width="2.7109375" style="43" customWidth="1"/>
    <col min="1027" max="1027" width="11.421875" style="43" customWidth="1"/>
    <col min="1028" max="1028" width="74.421875" style="43" customWidth="1"/>
    <col min="1029" max="1029" width="5.28125" style="43" customWidth="1"/>
    <col min="1030" max="1280" width="11.421875" style="43" customWidth="1"/>
    <col min="1281" max="1282" width="2.7109375" style="43" customWidth="1"/>
    <col min="1283" max="1283" width="11.421875" style="43" customWidth="1"/>
    <col min="1284" max="1284" width="74.421875" style="43" customWidth="1"/>
    <col min="1285" max="1285" width="5.28125" style="43" customWidth="1"/>
    <col min="1286" max="1536" width="11.421875" style="43" customWidth="1"/>
    <col min="1537" max="1538" width="2.7109375" style="43" customWidth="1"/>
    <col min="1539" max="1539" width="11.421875" style="43" customWidth="1"/>
    <col min="1540" max="1540" width="74.421875" style="43" customWidth="1"/>
    <col min="1541" max="1541" width="5.28125" style="43" customWidth="1"/>
    <col min="1542" max="1792" width="11.421875" style="43" customWidth="1"/>
    <col min="1793" max="1794" width="2.7109375" style="43" customWidth="1"/>
    <col min="1795" max="1795" width="11.421875" style="43" customWidth="1"/>
    <col min="1796" max="1796" width="74.421875" style="43" customWidth="1"/>
    <col min="1797" max="1797" width="5.28125" style="43" customWidth="1"/>
    <col min="1798" max="2048" width="11.421875" style="43" customWidth="1"/>
    <col min="2049" max="2050" width="2.7109375" style="43" customWidth="1"/>
    <col min="2051" max="2051" width="11.421875" style="43" customWidth="1"/>
    <col min="2052" max="2052" width="74.421875" style="43" customWidth="1"/>
    <col min="2053" max="2053" width="5.28125" style="43" customWidth="1"/>
    <col min="2054" max="2304" width="11.421875" style="43" customWidth="1"/>
    <col min="2305" max="2306" width="2.7109375" style="43" customWidth="1"/>
    <col min="2307" max="2307" width="11.421875" style="43" customWidth="1"/>
    <col min="2308" max="2308" width="74.421875" style="43" customWidth="1"/>
    <col min="2309" max="2309" width="5.28125" style="43" customWidth="1"/>
    <col min="2310" max="2560" width="11.421875" style="43" customWidth="1"/>
    <col min="2561" max="2562" width="2.7109375" style="43" customWidth="1"/>
    <col min="2563" max="2563" width="11.421875" style="43" customWidth="1"/>
    <col min="2564" max="2564" width="74.421875" style="43" customWidth="1"/>
    <col min="2565" max="2565" width="5.28125" style="43" customWidth="1"/>
    <col min="2566" max="2816" width="11.421875" style="43" customWidth="1"/>
    <col min="2817" max="2818" width="2.7109375" style="43" customWidth="1"/>
    <col min="2819" max="2819" width="11.421875" style="43" customWidth="1"/>
    <col min="2820" max="2820" width="74.421875" style="43" customWidth="1"/>
    <col min="2821" max="2821" width="5.28125" style="43" customWidth="1"/>
    <col min="2822" max="3072" width="11.421875" style="43" customWidth="1"/>
    <col min="3073" max="3074" width="2.7109375" style="43" customWidth="1"/>
    <col min="3075" max="3075" width="11.421875" style="43" customWidth="1"/>
    <col min="3076" max="3076" width="74.421875" style="43" customWidth="1"/>
    <col min="3077" max="3077" width="5.28125" style="43" customWidth="1"/>
    <col min="3078" max="3328" width="11.421875" style="43" customWidth="1"/>
    <col min="3329" max="3330" width="2.7109375" style="43" customWidth="1"/>
    <col min="3331" max="3331" width="11.421875" style="43" customWidth="1"/>
    <col min="3332" max="3332" width="74.421875" style="43" customWidth="1"/>
    <col min="3333" max="3333" width="5.28125" style="43" customWidth="1"/>
    <col min="3334" max="3584" width="11.421875" style="43" customWidth="1"/>
    <col min="3585" max="3586" width="2.7109375" style="43" customWidth="1"/>
    <col min="3587" max="3587" width="11.421875" style="43" customWidth="1"/>
    <col min="3588" max="3588" width="74.421875" style="43" customWidth="1"/>
    <col min="3589" max="3589" width="5.28125" style="43" customWidth="1"/>
    <col min="3590" max="3840" width="11.421875" style="43" customWidth="1"/>
    <col min="3841" max="3842" width="2.7109375" style="43" customWidth="1"/>
    <col min="3843" max="3843" width="11.421875" style="43" customWidth="1"/>
    <col min="3844" max="3844" width="74.421875" style="43" customWidth="1"/>
    <col min="3845" max="3845" width="5.28125" style="43" customWidth="1"/>
    <col min="3846" max="4096" width="11.421875" style="43" customWidth="1"/>
    <col min="4097" max="4098" width="2.7109375" style="43" customWidth="1"/>
    <col min="4099" max="4099" width="11.421875" style="43" customWidth="1"/>
    <col min="4100" max="4100" width="74.421875" style="43" customWidth="1"/>
    <col min="4101" max="4101" width="5.28125" style="43" customWidth="1"/>
    <col min="4102" max="4352" width="11.421875" style="43" customWidth="1"/>
    <col min="4353" max="4354" width="2.7109375" style="43" customWidth="1"/>
    <col min="4355" max="4355" width="11.421875" style="43" customWidth="1"/>
    <col min="4356" max="4356" width="74.421875" style="43" customWidth="1"/>
    <col min="4357" max="4357" width="5.28125" style="43" customWidth="1"/>
    <col min="4358" max="4608" width="11.421875" style="43" customWidth="1"/>
    <col min="4609" max="4610" width="2.7109375" style="43" customWidth="1"/>
    <col min="4611" max="4611" width="11.421875" style="43" customWidth="1"/>
    <col min="4612" max="4612" width="74.421875" style="43" customWidth="1"/>
    <col min="4613" max="4613" width="5.28125" style="43" customWidth="1"/>
    <col min="4614" max="4864" width="11.421875" style="43" customWidth="1"/>
    <col min="4865" max="4866" width="2.7109375" style="43" customWidth="1"/>
    <col min="4867" max="4867" width="11.421875" style="43" customWidth="1"/>
    <col min="4868" max="4868" width="74.421875" style="43" customWidth="1"/>
    <col min="4869" max="4869" width="5.28125" style="43" customWidth="1"/>
    <col min="4870" max="5120" width="11.421875" style="43" customWidth="1"/>
    <col min="5121" max="5122" width="2.7109375" style="43" customWidth="1"/>
    <col min="5123" max="5123" width="11.421875" style="43" customWidth="1"/>
    <col min="5124" max="5124" width="74.421875" style="43" customWidth="1"/>
    <col min="5125" max="5125" width="5.28125" style="43" customWidth="1"/>
    <col min="5126" max="5376" width="11.421875" style="43" customWidth="1"/>
    <col min="5377" max="5378" width="2.7109375" style="43" customWidth="1"/>
    <col min="5379" max="5379" width="11.421875" style="43" customWidth="1"/>
    <col min="5380" max="5380" width="74.421875" style="43" customWidth="1"/>
    <col min="5381" max="5381" width="5.28125" style="43" customWidth="1"/>
    <col min="5382" max="5632" width="11.421875" style="43" customWidth="1"/>
    <col min="5633" max="5634" width="2.7109375" style="43" customWidth="1"/>
    <col min="5635" max="5635" width="11.421875" style="43" customWidth="1"/>
    <col min="5636" max="5636" width="74.421875" style="43" customWidth="1"/>
    <col min="5637" max="5637" width="5.28125" style="43" customWidth="1"/>
    <col min="5638" max="5888" width="11.421875" style="43" customWidth="1"/>
    <col min="5889" max="5890" width="2.7109375" style="43" customWidth="1"/>
    <col min="5891" max="5891" width="11.421875" style="43" customWidth="1"/>
    <col min="5892" max="5892" width="74.421875" style="43" customWidth="1"/>
    <col min="5893" max="5893" width="5.28125" style="43" customWidth="1"/>
    <col min="5894" max="6144" width="11.421875" style="43" customWidth="1"/>
    <col min="6145" max="6146" width="2.7109375" style="43" customWidth="1"/>
    <col min="6147" max="6147" width="11.421875" style="43" customWidth="1"/>
    <col min="6148" max="6148" width="74.421875" style="43" customWidth="1"/>
    <col min="6149" max="6149" width="5.28125" style="43" customWidth="1"/>
    <col min="6150" max="6400" width="11.421875" style="43" customWidth="1"/>
    <col min="6401" max="6402" width="2.7109375" style="43" customWidth="1"/>
    <col min="6403" max="6403" width="11.421875" style="43" customWidth="1"/>
    <col min="6404" max="6404" width="74.421875" style="43" customWidth="1"/>
    <col min="6405" max="6405" width="5.28125" style="43" customWidth="1"/>
    <col min="6406" max="6656" width="11.421875" style="43" customWidth="1"/>
    <col min="6657" max="6658" width="2.7109375" style="43" customWidth="1"/>
    <col min="6659" max="6659" width="11.421875" style="43" customWidth="1"/>
    <col min="6660" max="6660" width="74.421875" style="43" customWidth="1"/>
    <col min="6661" max="6661" width="5.28125" style="43" customWidth="1"/>
    <col min="6662" max="6912" width="11.421875" style="43" customWidth="1"/>
    <col min="6913" max="6914" width="2.7109375" style="43" customWidth="1"/>
    <col min="6915" max="6915" width="11.421875" style="43" customWidth="1"/>
    <col min="6916" max="6916" width="74.421875" style="43" customWidth="1"/>
    <col min="6917" max="6917" width="5.28125" style="43" customWidth="1"/>
    <col min="6918" max="7168" width="11.421875" style="43" customWidth="1"/>
    <col min="7169" max="7170" width="2.7109375" style="43" customWidth="1"/>
    <col min="7171" max="7171" width="11.421875" style="43" customWidth="1"/>
    <col min="7172" max="7172" width="74.421875" style="43" customWidth="1"/>
    <col min="7173" max="7173" width="5.28125" style="43" customWidth="1"/>
    <col min="7174" max="7424" width="11.421875" style="43" customWidth="1"/>
    <col min="7425" max="7426" width="2.7109375" style="43" customWidth="1"/>
    <col min="7427" max="7427" width="11.421875" style="43" customWidth="1"/>
    <col min="7428" max="7428" width="74.421875" style="43" customWidth="1"/>
    <col min="7429" max="7429" width="5.28125" style="43" customWidth="1"/>
    <col min="7430" max="7680" width="11.421875" style="43" customWidth="1"/>
    <col min="7681" max="7682" width="2.7109375" style="43" customWidth="1"/>
    <col min="7683" max="7683" width="11.421875" style="43" customWidth="1"/>
    <col min="7684" max="7684" width="74.421875" style="43" customWidth="1"/>
    <col min="7685" max="7685" width="5.28125" style="43" customWidth="1"/>
    <col min="7686" max="7936" width="11.421875" style="43" customWidth="1"/>
    <col min="7937" max="7938" width="2.7109375" style="43" customWidth="1"/>
    <col min="7939" max="7939" width="11.421875" style="43" customWidth="1"/>
    <col min="7940" max="7940" width="74.421875" style="43" customWidth="1"/>
    <col min="7941" max="7941" width="5.28125" style="43" customWidth="1"/>
    <col min="7942" max="8192" width="11.421875" style="43" customWidth="1"/>
    <col min="8193" max="8194" width="2.7109375" style="43" customWidth="1"/>
    <col min="8195" max="8195" width="11.421875" style="43" customWidth="1"/>
    <col min="8196" max="8196" width="74.421875" style="43" customWidth="1"/>
    <col min="8197" max="8197" width="5.28125" style="43" customWidth="1"/>
    <col min="8198" max="8448" width="11.421875" style="43" customWidth="1"/>
    <col min="8449" max="8450" width="2.7109375" style="43" customWidth="1"/>
    <col min="8451" max="8451" width="11.421875" style="43" customWidth="1"/>
    <col min="8452" max="8452" width="74.421875" style="43" customWidth="1"/>
    <col min="8453" max="8453" width="5.28125" style="43" customWidth="1"/>
    <col min="8454" max="8704" width="11.421875" style="43" customWidth="1"/>
    <col min="8705" max="8706" width="2.7109375" style="43" customWidth="1"/>
    <col min="8707" max="8707" width="11.421875" style="43" customWidth="1"/>
    <col min="8708" max="8708" width="74.421875" style="43" customWidth="1"/>
    <col min="8709" max="8709" width="5.28125" style="43" customWidth="1"/>
    <col min="8710" max="8960" width="11.421875" style="43" customWidth="1"/>
    <col min="8961" max="8962" width="2.7109375" style="43" customWidth="1"/>
    <col min="8963" max="8963" width="11.421875" style="43" customWidth="1"/>
    <col min="8964" max="8964" width="74.421875" style="43" customWidth="1"/>
    <col min="8965" max="8965" width="5.28125" style="43" customWidth="1"/>
    <col min="8966" max="9216" width="11.421875" style="43" customWidth="1"/>
    <col min="9217" max="9218" width="2.7109375" style="43" customWidth="1"/>
    <col min="9219" max="9219" width="11.421875" style="43" customWidth="1"/>
    <col min="9220" max="9220" width="74.421875" style="43" customWidth="1"/>
    <col min="9221" max="9221" width="5.28125" style="43" customWidth="1"/>
    <col min="9222" max="9472" width="11.421875" style="43" customWidth="1"/>
    <col min="9473" max="9474" width="2.7109375" style="43" customWidth="1"/>
    <col min="9475" max="9475" width="11.421875" style="43" customWidth="1"/>
    <col min="9476" max="9476" width="74.421875" style="43" customWidth="1"/>
    <col min="9477" max="9477" width="5.28125" style="43" customWidth="1"/>
    <col min="9478" max="9728" width="11.421875" style="43" customWidth="1"/>
    <col min="9729" max="9730" width="2.7109375" style="43" customWidth="1"/>
    <col min="9731" max="9731" width="11.421875" style="43" customWidth="1"/>
    <col min="9732" max="9732" width="74.421875" style="43" customWidth="1"/>
    <col min="9733" max="9733" width="5.28125" style="43" customWidth="1"/>
    <col min="9734" max="9984" width="11.421875" style="43" customWidth="1"/>
    <col min="9985" max="9986" width="2.7109375" style="43" customWidth="1"/>
    <col min="9987" max="9987" width="11.421875" style="43" customWidth="1"/>
    <col min="9988" max="9988" width="74.421875" style="43" customWidth="1"/>
    <col min="9989" max="9989" width="5.28125" style="43" customWidth="1"/>
    <col min="9990" max="10240" width="11.421875" style="43" customWidth="1"/>
    <col min="10241" max="10242" width="2.7109375" style="43" customWidth="1"/>
    <col min="10243" max="10243" width="11.421875" style="43" customWidth="1"/>
    <col min="10244" max="10244" width="74.421875" style="43" customWidth="1"/>
    <col min="10245" max="10245" width="5.28125" style="43" customWidth="1"/>
    <col min="10246" max="10496" width="11.421875" style="43" customWidth="1"/>
    <col min="10497" max="10498" width="2.7109375" style="43" customWidth="1"/>
    <col min="10499" max="10499" width="11.421875" style="43" customWidth="1"/>
    <col min="10500" max="10500" width="74.421875" style="43" customWidth="1"/>
    <col min="10501" max="10501" width="5.28125" style="43" customWidth="1"/>
    <col min="10502" max="10752" width="11.421875" style="43" customWidth="1"/>
    <col min="10753" max="10754" width="2.7109375" style="43" customWidth="1"/>
    <col min="10755" max="10755" width="11.421875" style="43" customWidth="1"/>
    <col min="10756" max="10756" width="74.421875" style="43" customWidth="1"/>
    <col min="10757" max="10757" width="5.28125" style="43" customWidth="1"/>
    <col min="10758" max="11008" width="11.421875" style="43" customWidth="1"/>
    <col min="11009" max="11010" width="2.7109375" style="43" customWidth="1"/>
    <col min="11011" max="11011" width="11.421875" style="43" customWidth="1"/>
    <col min="11012" max="11012" width="74.421875" style="43" customWidth="1"/>
    <col min="11013" max="11013" width="5.28125" style="43" customWidth="1"/>
    <col min="11014" max="11264" width="11.421875" style="43" customWidth="1"/>
    <col min="11265" max="11266" width="2.7109375" style="43" customWidth="1"/>
    <col min="11267" max="11267" width="11.421875" style="43" customWidth="1"/>
    <col min="11268" max="11268" width="74.421875" style="43" customWidth="1"/>
    <col min="11269" max="11269" width="5.28125" style="43" customWidth="1"/>
    <col min="11270" max="11520" width="11.421875" style="43" customWidth="1"/>
    <col min="11521" max="11522" width="2.7109375" style="43" customWidth="1"/>
    <col min="11523" max="11523" width="11.421875" style="43" customWidth="1"/>
    <col min="11524" max="11524" width="74.421875" style="43" customWidth="1"/>
    <col min="11525" max="11525" width="5.28125" style="43" customWidth="1"/>
    <col min="11526" max="11776" width="11.421875" style="43" customWidth="1"/>
    <col min="11777" max="11778" width="2.7109375" style="43" customWidth="1"/>
    <col min="11779" max="11779" width="11.421875" style="43" customWidth="1"/>
    <col min="11780" max="11780" width="74.421875" style="43" customWidth="1"/>
    <col min="11781" max="11781" width="5.28125" style="43" customWidth="1"/>
    <col min="11782" max="12032" width="11.421875" style="43" customWidth="1"/>
    <col min="12033" max="12034" width="2.7109375" style="43" customWidth="1"/>
    <col min="12035" max="12035" width="11.421875" style="43" customWidth="1"/>
    <col min="12036" max="12036" width="74.421875" style="43" customWidth="1"/>
    <col min="12037" max="12037" width="5.28125" style="43" customWidth="1"/>
    <col min="12038" max="12288" width="11.421875" style="43" customWidth="1"/>
    <col min="12289" max="12290" width="2.7109375" style="43" customWidth="1"/>
    <col min="12291" max="12291" width="11.421875" style="43" customWidth="1"/>
    <col min="12292" max="12292" width="74.421875" style="43" customWidth="1"/>
    <col min="12293" max="12293" width="5.28125" style="43" customWidth="1"/>
    <col min="12294" max="12544" width="11.421875" style="43" customWidth="1"/>
    <col min="12545" max="12546" width="2.7109375" style="43" customWidth="1"/>
    <col min="12547" max="12547" width="11.421875" style="43" customWidth="1"/>
    <col min="12548" max="12548" width="74.421875" style="43" customWidth="1"/>
    <col min="12549" max="12549" width="5.28125" style="43" customWidth="1"/>
    <col min="12550" max="12800" width="11.421875" style="43" customWidth="1"/>
    <col min="12801" max="12802" width="2.7109375" style="43" customWidth="1"/>
    <col min="12803" max="12803" width="11.421875" style="43" customWidth="1"/>
    <col min="12804" max="12804" width="74.421875" style="43" customWidth="1"/>
    <col min="12805" max="12805" width="5.28125" style="43" customWidth="1"/>
    <col min="12806" max="13056" width="11.421875" style="43" customWidth="1"/>
    <col min="13057" max="13058" width="2.7109375" style="43" customWidth="1"/>
    <col min="13059" max="13059" width="11.421875" style="43" customWidth="1"/>
    <col min="13060" max="13060" width="74.421875" style="43" customWidth="1"/>
    <col min="13061" max="13061" width="5.28125" style="43" customWidth="1"/>
    <col min="13062" max="13312" width="11.421875" style="43" customWidth="1"/>
    <col min="13313" max="13314" width="2.7109375" style="43" customWidth="1"/>
    <col min="13315" max="13315" width="11.421875" style="43" customWidth="1"/>
    <col min="13316" max="13316" width="74.421875" style="43" customWidth="1"/>
    <col min="13317" max="13317" width="5.28125" style="43" customWidth="1"/>
    <col min="13318" max="13568" width="11.421875" style="43" customWidth="1"/>
    <col min="13569" max="13570" width="2.7109375" style="43" customWidth="1"/>
    <col min="13571" max="13571" width="11.421875" style="43" customWidth="1"/>
    <col min="13572" max="13572" width="74.421875" style="43" customWidth="1"/>
    <col min="13573" max="13573" width="5.28125" style="43" customWidth="1"/>
    <col min="13574" max="13824" width="11.421875" style="43" customWidth="1"/>
    <col min="13825" max="13826" width="2.7109375" style="43" customWidth="1"/>
    <col min="13827" max="13827" width="11.421875" style="43" customWidth="1"/>
    <col min="13828" max="13828" width="74.421875" style="43" customWidth="1"/>
    <col min="13829" max="13829" width="5.28125" style="43" customWidth="1"/>
    <col min="13830" max="14080" width="11.421875" style="43" customWidth="1"/>
    <col min="14081" max="14082" width="2.7109375" style="43" customWidth="1"/>
    <col min="14083" max="14083" width="11.421875" style="43" customWidth="1"/>
    <col min="14084" max="14084" width="74.421875" style="43" customWidth="1"/>
    <col min="14085" max="14085" width="5.28125" style="43" customWidth="1"/>
    <col min="14086" max="14336" width="11.421875" style="43" customWidth="1"/>
    <col min="14337" max="14338" width="2.7109375" style="43" customWidth="1"/>
    <col min="14339" max="14339" width="11.421875" style="43" customWidth="1"/>
    <col min="14340" max="14340" width="74.421875" style="43" customWidth="1"/>
    <col min="14341" max="14341" width="5.28125" style="43" customWidth="1"/>
    <col min="14342" max="14592" width="11.421875" style="43" customWidth="1"/>
    <col min="14593" max="14594" width="2.7109375" style="43" customWidth="1"/>
    <col min="14595" max="14595" width="11.421875" style="43" customWidth="1"/>
    <col min="14596" max="14596" width="74.421875" style="43" customWidth="1"/>
    <col min="14597" max="14597" width="5.28125" style="43" customWidth="1"/>
    <col min="14598" max="14848" width="11.421875" style="43" customWidth="1"/>
    <col min="14849" max="14850" width="2.7109375" style="43" customWidth="1"/>
    <col min="14851" max="14851" width="11.421875" style="43" customWidth="1"/>
    <col min="14852" max="14852" width="74.421875" style="43" customWidth="1"/>
    <col min="14853" max="14853" width="5.28125" style="43" customWidth="1"/>
    <col min="14854" max="15104" width="11.421875" style="43" customWidth="1"/>
    <col min="15105" max="15106" width="2.7109375" style="43" customWidth="1"/>
    <col min="15107" max="15107" width="11.421875" style="43" customWidth="1"/>
    <col min="15108" max="15108" width="74.421875" style="43" customWidth="1"/>
    <col min="15109" max="15109" width="5.28125" style="43" customWidth="1"/>
    <col min="15110" max="15360" width="11.421875" style="43" customWidth="1"/>
    <col min="15361" max="15362" width="2.7109375" style="43" customWidth="1"/>
    <col min="15363" max="15363" width="11.421875" style="43" customWidth="1"/>
    <col min="15364" max="15364" width="74.421875" style="43" customWidth="1"/>
    <col min="15365" max="15365" width="5.28125" style="43" customWidth="1"/>
    <col min="15366" max="15616" width="11.421875" style="43" customWidth="1"/>
    <col min="15617" max="15618" width="2.7109375" style="43" customWidth="1"/>
    <col min="15619" max="15619" width="11.421875" style="43" customWidth="1"/>
    <col min="15620" max="15620" width="74.421875" style="43" customWidth="1"/>
    <col min="15621" max="15621" width="5.28125" style="43" customWidth="1"/>
    <col min="15622" max="15872" width="11.421875" style="43" customWidth="1"/>
    <col min="15873" max="15874" width="2.7109375" style="43" customWidth="1"/>
    <col min="15875" max="15875" width="11.421875" style="43" customWidth="1"/>
    <col min="15876" max="15876" width="74.421875" style="43" customWidth="1"/>
    <col min="15877" max="15877" width="5.28125" style="43" customWidth="1"/>
    <col min="15878" max="16128" width="11.421875" style="43" customWidth="1"/>
    <col min="16129" max="16130" width="2.7109375" style="43" customWidth="1"/>
    <col min="16131" max="16131" width="11.421875" style="43" customWidth="1"/>
    <col min="16132" max="16132" width="74.421875" style="43" customWidth="1"/>
    <col min="16133" max="16133" width="5.28125" style="43" customWidth="1"/>
    <col min="16134" max="16384" width="11.421875" style="43" customWidth="1"/>
  </cols>
  <sheetData>
    <row r="1" spans="1:5" s="35" customFormat="1" ht="27.75" customHeight="1">
      <c r="A1" s="329" t="s">
        <v>288</v>
      </c>
      <c r="B1" s="329"/>
      <c r="C1" s="329"/>
      <c r="D1" s="329"/>
      <c r="E1" s="329"/>
    </row>
    <row r="2" spans="1:5" s="35" customFormat="1" ht="27.75" customHeight="1">
      <c r="A2" s="36"/>
      <c r="B2" s="36"/>
      <c r="C2" s="36"/>
      <c r="D2" s="36"/>
      <c r="E2" s="36"/>
    </row>
    <row r="3" spans="1:5" s="35" customFormat="1" ht="30" customHeight="1">
      <c r="A3" s="37"/>
      <c r="B3" s="38"/>
      <c r="C3" s="38"/>
      <c r="D3" s="38"/>
      <c r="E3" s="39"/>
    </row>
    <row r="4" spans="1:5" s="35" customFormat="1" ht="30" customHeight="1">
      <c r="A4" s="330" t="s">
        <v>301</v>
      </c>
      <c r="B4" s="330"/>
      <c r="C4" s="330"/>
      <c r="D4" s="330"/>
      <c r="E4" s="206"/>
    </row>
    <row r="5" spans="1:5" s="35" customFormat="1" ht="30" customHeight="1">
      <c r="A5" s="40"/>
      <c r="B5" s="40"/>
      <c r="C5" s="328" t="s">
        <v>289</v>
      </c>
      <c r="D5" s="328"/>
      <c r="E5" s="206">
        <v>2</v>
      </c>
    </row>
    <row r="6" spans="1:5" s="35" customFormat="1" ht="30" customHeight="1">
      <c r="A6" s="40"/>
      <c r="B6" s="40"/>
      <c r="C6" s="328" t="s">
        <v>382</v>
      </c>
      <c r="D6" s="328"/>
      <c r="E6" s="206">
        <v>7</v>
      </c>
    </row>
    <row r="7" spans="1:5" s="35" customFormat="1" ht="30" customHeight="1">
      <c r="A7" s="40"/>
      <c r="B7" s="40"/>
      <c r="C7" s="328" t="s">
        <v>290</v>
      </c>
      <c r="D7" s="328"/>
      <c r="E7" s="206">
        <v>10</v>
      </c>
    </row>
    <row r="8" spans="1:5" s="35" customFormat="1" ht="30" customHeight="1">
      <c r="A8" s="41"/>
      <c r="B8" s="40"/>
      <c r="C8" s="40"/>
      <c r="D8" s="40"/>
      <c r="E8" s="206"/>
    </row>
    <row r="9" spans="1:5" s="35" customFormat="1" ht="30" customHeight="1">
      <c r="A9" s="331" t="s">
        <v>300</v>
      </c>
      <c r="B9" s="331"/>
      <c r="C9" s="331"/>
      <c r="D9" s="331"/>
      <c r="E9" s="206"/>
    </row>
    <row r="10" spans="1:5" s="35" customFormat="1" ht="30" customHeight="1">
      <c r="A10" s="40"/>
      <c r="B10" s="40"/>
      <c r="C10" s="328" t="s">
        <v>383</v>
      </c>
      <c r="D10" s="328"/>
      <c r="E10" s="206">
        <v>16</v>
      </c>
    </row>
    <row r="11" spans="1:5" s="35" customFormat="1" ht="30" customHeight="1" hidden="1">
      <c r="A11" s="40"/>
      <c r="B11" s="40"/>
      <c r="C11" s="328" t="s">
        <v>228</v>
      </c>
      <c r="D11" s="328"/>
      <c r="E11" s="206">
        <v>16</v>
      </c>
    </row>
    <row r="12" spans="1:5" s="35" customFormat="1" ht="30" customHeight="1">
      <c r="A12" s="40"/>
      <c r="B12" s="40"/>
      <c r="C12" s="328" t="s">
        <v>384</v>
      </c>
      <c r="D12" s="328"/>
      <c r="E12" s="206">
        <v>17</v>
      </c>
    </row>
    <row r="13" spans="1:5" s="35" customFormat="1" ht="30" customHeight="1">
      <c r="A13" s="40"/>
      <c r="B13" s="40"/>
      <c r="C13" s="328" t="s">
        <v>385</v>
      </c>
      <c r="D13" s="328"/>
      <c r="E13" s="206">
        <v>25</v>
      </c>
    </row>
    <row r="14" spans="1:5" s="35" customFormat="1" ht="30" customHeight="1">
      <c r="A14" s="40"/>
      <c r="B14" s="40"/>
      <c r="C14" s="328" t="s">
        <v>386</v>
      </c>
      <c r="D14" s="328"/>
      <c r="E14" s="206">
        <v>26</v>
      </c>
    </row>
    <row r="15" spans="1:5" s="35" customFormat="1" ht="30" customHeight="1">
      <c r="A15" s="40"/>
      <c r="B15" s="40"/>
      <c r="C15" s="328" t="s">
        <v>380</v>
      </c>
      <c r="D15" s="328"/>
      <c r="E15" s="206">
        <v>27</v>
      </c>
    </row>
    <row r="16" spans="1:5" s="35" customFormat="1" ht="30" customHeight="1">
      <c r="A16" s="40"/>
      <c r="B16" s="40"/>
      <c r="C16" s="328" t="s">
        <v>387</v>
      </c>
      <c r="D16" s="328"/>
      <c r="E16" s="206">
        <v>28</v>
      </c>
    </row>
    <row r="17" spans="1:5" s="35" customFormat="1" ht="30" customHeight="1" hidden="1">
      <c r="A17" s="40"/>
      <c r="B17" s="40"/>
      <c r="C17" s="328" t="s">
        <v>78</v>
      </c>
      <c r="D17" s="328"/>
      <c r="E17" s="206">
        <v>26</v>
      </c>
    </row>
    <row r="18" spans="1:5" s="35" customFormat="1" ht="30" customHeight="1">
      <c r="A18" s="40"/>
      <c r="B18" s="40"/>
      <c r="C18" s="328" t="s">
        <v>400</v>
      </c>
      <c r="D18" s="328"/>
      <c r="E18" s="206">
        <v>29</v>
      </c>
    </row>
    <row r="19" spans="1:5" s="35" customFormat="1" ht="30" customHeight="1">
      <c r="A19" s="40"/>
      <c r="B19" s="40"/>
      <c r="C19" s="328" t="s">
        <v>381</v>
      </c>
      <c r="D19" s="328"/>
      <c r="E19" s="206">
        <v>30</v>
      </c>
    </row>
    <row r="20" spans="1:5" s="35" customFormat="1" ht="30" customHeight="1">
      <c r="A20" s="41"/>
      <c r="B20" s="40"/>
      <c r="C20" s="40"/>
      <c r="D20" s="40"/>
      <c r="E20" s="206"/>
    </row>
    <row r="21" spans="1:5" s="35" customFormat="1" ht="30" customHeight="1">
      <c r="A21" s="40"/>
      <c r="B21" s="331" t="s">
        <v>502</v>
      </c>
      <c r="C21" s="331"/>
      <c r="D21" s="331"/>
      <c r="E21" s="206"/>
    </row>
    <row r="22" spans="1:5" s="35" customFormat="1" ht="30" customHeight="1">
      <c r="A22" s="40"/>
      <c r="B22" s="40"/>
      <c r="C22" s="328" t="s">
        <v>79</v>
      </c>
      <c r="D22" s="328"/>
      <c r="E22" s="206">
        <v>32</v>
      </c>
    </row>
    <row r="23" s="35" customFormat="1" ht="21.75" customHeight="1">
      <c r="E23" s="207"/>
    </row>
    <row r="24" s="35" customFormat="1" ht="30" customHeight="1">
      <c r="E24" s="42"/>
    </row>
    <row r="25" s="35" customFormat="1" ht="30" customHeight="1">
      <c r="E25" s="42"/>
    </row>
    <row r="26" s="35" customFormat="1" ht="12.75">
      <c r="E26" s="42"/>
    </row>
    <row r="27" s="35" customFormat="1" ht="12.75">
      <c r="E27" s="42"/>
    </row>
    <row r="28" s="35" customFormat="1" ht="12.75">
      <c r="E28" s="42"/>
    </row>
    <row r="29" s="35" customFormat="1" ht="12.75">
      <c r="E29" s="42"/>
    </row>
    <row r="30" s="35" customFormat="1" ht="12.75">
      <c r="E30" s="42"/>
    </row>
    <row r="31" s="35" customFormat="1" ht="12.75">
      <c r="E31" s="42"/>
    </row>
    <row r="32" s="35" customFormat="1" ht="12.75">
      <c r="E32" s="42"/>
    </row>
    <row r="33" s="35" customFormat="1" ht="12.75">
      <c r="E33" s="42"/>
    </row>
    <row r="34" s="35" customFormat="1" ht="12.75">
      <c r="E34" s="42"/>
    </row>
    <row r="35" s="35" customFormat="1" ht="12.75">
      <c r="E35" s="42"/>
    </row>
    <row r="36" s="35" customFormat="1" ht="12.75">
      <c r="E36" s="42"/>
    </row>
    <row r="37" s="35" customFormat="1" ht="12.75">
      <c r="E37" s="42"/>
    </row>
    <row r="38" s="35" customFormat="1" ht="12.75">
      <c r="E38" s="42"/>
    </row>
    <row r="39" s="35" customFormat="1" ht="12.75">
      <c r="E39" s="42"/>
    </row>
    <row r="40" s="35" customFormat="1" ht="12.75">
      <c r="E40" s="42"/>
    </row>
    <row r="41" s="35" customFormat="1" ht="12.75">
      <c r="E41" s="42"/>
    </row>
    <row r="42" s="35" customFormat="1" ht="12.75">
      <c r="E42" s="42"/>
    </row>
    <row r="43" s="35" customFormat="1" ht="12.75">
      <c r="E43" s="42"/>
    </row>
    <row r="44" s="35" customFormat="1" ht="12.75">
      <c r="E44" s="42"/>
    </row>
    <row r="45" s="35" customFormat="1" ht="12.75">
      <c r="E45" s="42"/>
    </row>
    <row r="46" s="35" customFormat="1" ht="12.75">
      <c r="E46" s="42"/>
    </row>
    <row r="47" s="35" customFormat="1" ht="12.75">
      <c r="E47" s="42"/>
    </row>
    <row r="48" s="35" customFormat="1" ht="12.75">
      <c r="E48" s="42"/>
    </row>
    <row r="49" s="35" customFormat="1" ht="12.75">
      <c r="E49" s="42"/>
    </row>
    <row r="50" s="35" customFormat="1" ht="12.75">
      <c r="E50" s="42"/>
    </row>
    <row r="51" s="35" customFormat="1" ht="12.75">
      <c r="E51" s="42"/>
    </row>
    <row r="52" s="35" customFormat="1" ht="12.75">
      <c r="E52" s="42"/>
    </row>
    <row r="53" s="35" customFormat="1" ht="12.75">
      <c r="E53" s="42"/>
    </row>
    <row r="54" s="35" customFormat="1" ht="12.75">
      <c r="E54" s="42"/>
    </row>
    <row r="55" s="35" customFormat="1" ht="12.75">
      <c r="E55" s="42"/>
    </row>
    <row r="56" s="35" customFormat="1" ht="12.75">
      <c r="E56" s="42"/>
    </row>
    <row r="57" s="35" customFormat="1" ht="12.75">
      <c r="E57" s="42"/>
    </row>
    <row r="58" s="35" customFormat="1" ht="12.75">
      <c r="E58" s="42"/>
    </row>
    <row r="59" s="35" customFormat="1" ht="12.75">
      <c r="E59" s="42"/>
    </row>
    <row r="60" s="35" customFormat="1" ht="12.75">
      <c r="E60" s="42"/>
    </row>
    <row r="61" s="35" customFormat="1" ht="12.75">
      <c r="E61" s="42"/>
    </row>
    <row r="62" s="35" customFormat="1" ht="12.75">
      <c r="E62" s="42"/>
    </row>
    <row r="63" s="35" customFormat="1" ht="12.75">
      <c r="E63" s="42"/>
    </row>
    <row r="64" s="35" customFormat="1" ht="12.75">
      <c r="E64" s="42"/>
    </row>
    <row r="65" s="35" customFormat="1" ht="12.75">
      <c r="E65" s="42"/>
    </row>
    <row r="66" s="35" customFormat="1" ht="12.75">
      <c r="E66" s="42"/>
    </row>
    <row r="67" s="35" customFormat="1" ht="12.75">
      <c r="E67" s="42"/>
    </row>
    <row r="68" s="35" customFormat="1" ht="12.75">
      <c r="E68" s="42"/>
    </row>
    <row r="69" s="35" customFormat="1" ht="12.75">
      <c r="E69" s="42"/>
    </row>
    <row r="70" s="35" customFormat="1" ht="12.75">
      <c r="E70" s="42"/>
    </row>
    <row r="71" s="35" customFormat="1" ht="12.75">
      <c r="E71" s="42"/>
    </row>
    <row r="72" s="35" customFormat="1" ht="12.75">
      <c r="E72" s="42"/>
    </row>
    <row r="73" s="35" customFormat="1" ht="12.75">
      <c r="E73" s="42"/>
    </row>
    <row r="74" s="35" customFormat="1" ht="12.75">
      <c r="E74" s="42"/>
    </row>
    <row r="75" s="35" customFormat="1" ht="12.75">
      <c r="E75" s="42"/>
    </row>
    <row r="76" s="35" customFormat="1" ht="12.75">
      <c r="E76" s="42"/>
    </row>
    <row r="77" s="35" customFormat="1" ht="12.75">
      <c r="E77" s="42"/>
    </row>
    <row r="78" s="35" customFormat="1" ht="12.75">
      <c r="E78" s="42"/>
    </row>
    <row r="79" s="35" customFormat="1" ht="12.75">
      <c r="E79" s="42"/>
    </row>
    <row r="80" s="35" customFormat="1" ht="12.75">
      <c r="E80" s="42"/>
    </row>
    <row r="81" s="35" customFormat="1" ht="12.75">
      <c r="E81" s="42"/>
    </row>
    <row r="82" s="35" customFormat="1" ht="12.75">
      <c r="E82" s="42"/>
    </row>
    <row r="83" s="35" customFormat="1" ht="12.75">
      <c r="E83" s="42"/>
    </row>
    <row r="84" s="35" customFormat="1" ht="12.75">
      <c r="E84" s="42"/>
    </row>
    <row r="85" s="35" customFormat="1" ht="12.75">
      <c r="E85" s="42"/>
    </row>
    <row r="86" s="35" customFormat="1" ht="12.75">
      <c r="E86" s="42"/>
    </row>
    <row r="87" s="35" customFormat="1" ht="12.75">
      <c r="E87" s="42"/>
    </row>
    <row r="88" s="35" customFormat="1" ht="12.75">
      <c r="E88" s="42"/>
    </row>
    <row r="89" s="35" customFormat="1" ht="12.75">
      <c r="E89" s="42"/>
    </row>
    <row r="90" s="35" customFormat="1" ht="12.75">
      <c r="E90" s="42"/>
    </row>
    <row r="91" s="35" customFormat="1" ht="12.75">
      <c r="E91" s="42"/>
    </row>
    <row r="92" s="35" customFormat="1" ht="12.75">
      <c r="E92" s="42"/>
    </row>
    <row r="93" s="35" customFormat="1" ht="12.75">
      <c r="E93" s="42"/>
    </row>
    <row r="94" s="35" customFormat="1" ht="12.75">
      <c r="E94" s="42"/>
    </row>
    <row r="95" s="35" customFormat="1" ht="12.75">
      <c r="E95" s="42"/>
    </row>
    <row r="96" s="35" customFormat="1" ht="12.75">
      <c r="E96" s="42"/>
    </row>
    <row r="97" s="35" customFormat="1" ht="12.75">
      <c r="E97" s="42"/>
    </row>
    <row r="98" s="35" customFormat="1" ht="12.75">
      <c r="E98" s="42"/>
    </row>
    <row r="99" s="35" customFormat="1" ht="12.75">
      <c r="E99" s="42"/>
    </row>
    <row r="100" s="35" customFormat="1" ht="12.75">
      <c r="E100" s="42"/>
    </row>
    <row r="101" s="35" customFormat="1" ht="12.75">
      <c r="E101" s="42"/>
    </row>
    <row r="102" s="35" customFormat="1" ht="12.75">
      <c r="E102" s="42"/>
    </row>
    <row r="103" s="35" customFormat="1" ht="12.75">
      <c r="E103" s="42"/>
    </row>
    <row r="104" s="35" customFormat="1" ht="12.75">
      <c r="E104" s="42"/>
    </row>
    <row r="105" s="35" customFormat="1" ht="12.75">
      <c r="E105" s="42"/>
    </row>
    <row r="106" s="35" customFormat="1" ht="12.75">
      <c r="E106" s="42"/>
    </row>
    <row r="107" s="35" customFormat="1" ht="12.75">
      <c r="E107" s="42"/>
    </row>
    <row r="108" s="35" customFormat="1" ht="12.75">
      <c r="E108" s="42"/>
    </row>
    <row r="109" s="35" customFormat="1" ht="12.75">
      <c r="E109" s="42"/>
    </row>
    <row r="110" s="35" customFormat="1" ht="12.75">
      <c r="E110" s="42"/>
    </row>
    <row r="111" s="35" customFormat="1" ht="12.75">
      <c r="E111" s="42"/>
    </row>
    <row r="112" s="35" customFormat="1" ht="12.75">
      <c r="E112" s="42"/>
    </row>
    <row r="113" s="35" customFormat="1" ht="12.75">
      <c r="E113" s="42"/>
    </row>
    <row r="114" s="35" customFormat="1" ht="12.75">
      <c r="E114" s="42"/>
    </row>
    <row r="115" s="35" customFormat="1" ht="12.75">
      <c r="E115" s="42"/>
    </row>
    <row r="116" s="35" customFormat="1" ht="12.75">
      <c r="E116" s="42"/>
    </row>
    <row r="117" s="35" customFormat="1" ht="12.75">
      <c r="E117" s="42"/>
    </row>
    <row r="118" s="35" customFormat="1" ht="12.75">
      <c r="E118" s="42"/>
    </row>
    <row r="119" s="35" customFormat="1" ht="12.75">
      <c r="E119" s="42"/>
    </row>
    <row r="120" s="35" customFormat="1" ht="12.75">
      <c r="E120" s="42"/>
    </row>
    <row r="121" s="35" customFormat="1" ht="12.75">
      <c r="E121" s="42"/>
    </row>
    <row r="122" s="35" customFormat="1" ht="12.75">
      <c r="E122" s="42"/>
    </row>
    <row r="123" s="35" customFormat="1" ht="12.75">
      <c r="E123" s="42"/>
    </row>
    <row r="124" s="35" customFormat="1" ht="12.75">
      <c r="E124" s="42"/>
    </row>
    <row r="125" s="35" customFormat="1" ht="12.75">
      <c r="E125" s="42"/>
    </row>
    <row r="126" s="35" customFormat="1" ht="12.75">
      <c r="E126" s="42"/>
    </row>
    <row r="127" s="35" customFormat="1" ht="12.75">
      <c r="E127" s="42"/>
    </row>
    <row r="128" s="35" customFormat="1" ht="12.75">
      <c r="E128" s="42"/>
    </row>
    <row r="129" s="35" customFormat="1" ht="12.75">
      <c r="E129" s="42"/>
    </row>
    <row r="130" s="35" customFormat="1" ht="12.75">
      <c r="E130" s="42"/>
    </row>
    <row r="131" s="35" customFormat="1" ht="12.75">
      <c r="E131" s="42"/>
    </row>
    <row r="132" s="35" customFormat="1" ht="12.75">
      <c r="E132" s="42"/>
    </row>
    <row r="133" s="35" customFormat="1" ht="12.75">
      <c r="E133" s="42"/>
    </row>
    <row r="134" s="35" customFormat="1" ht="12.75">
      <c r="E134" s="42"/>
    </row>
    <row r="135" s="35" customFormat="1" ht="12.75">
      <c r="E135" s="42"/>
    </row>
    <row r="136" s="35" customFormat="1" ht="12.75">
      <c r="E136" s="42"/>
    </row>
    <row r="137" s="35" customFormat="1" ht="12.75">
      <c r="E137" s="42"/>
    </row>
    <row r="138" s="35" customFormat="1" ht="12.75">
      <c r="E138" s="42"/>
    </row>
    <row r="139" s="35" customFormat="1" ht="12.75">
      <c r="E139" s="42"/>
    </row>
    <row r="140" s="35" customFormat="1" ht="12.75">
      <c r="E140" s="42"/>
    </row>
    <row r="141" s="35" customFormat="1" ht="12.75">
      <c r="E141" s="42"/>
    </row>
    <row r="142" s="35" customFormat="1" ht="12.75">
      <c r="E142" s="42"/>
    </row>
    <row r="143" s="35" customFormat="1" ht="12.75">
      <c r="E143" s="42"/>
    </row>
    <row r="144" s="35" customFormat="1" ht="12.75">
      <c r="E144" s="42"/>
    </row>
    <row r="145" s="35" customFormat="1" ht="12.75">
      <c r="E145" s="42"/>
    </row>
    <row r="146" s="35" customFormat="1" ht="12.75">
      <c r="E146" s="42"/>
    </row>
    <row r="147" s="35" customFormat="1" ht="12.75">
      <c r="E147" s="42"/>
    </row>
    <row r="148" s="35" customFormat="1" ht="12.75">
      <c r="E148" s="42"/>
    </row>
    <row r="149" s="35" customFormat="1" ht="12.75">
      <c r="E149" s="42"/>
    </row>
    <row r="150" s="35" customFormat="1" ht="12.75">
      <c r="E150" s="42"/>
    </row>
    <row r="151" s="35" customFormat="1" ht="12.75">
      <c r="E151" s="42"/>
    </row>
    <row r="152" s="35" customFormat="1" ht="12.75">
      <c r="E152" s="42"/>
    </row>
    <row r="153" s="35" customFormat="1" ht="12.75">
      <c r="E153" s="42"/>
    </row>
    <row r="154" s="35" customFormat="1" ht="12.75">
      <c r="E154" s="42"/>
    </row>
    <row r="155" s="35" customFormat="1" ht="12.75">
      <c r="E155" s="42"/>
    </row>
    <row r="156" s="35" customFormat="1" ht="12.75">
      <c r="E156" s="42"/>
    </row>
    <row r="157" s="35" customFormat="1" ht="12.75">
      <c r="E157" s="42"/>
    </row>
    <row r="158" s="35" customFormat="1" ht="12.75">
      <c r="E158" s="42"/>
    </row>
    <row r="159" s="35" customFormat="1" ht="12.75">
      <c r="E159" s="42"/>
    </row>
    <row r="160" s="35" customFormat="1" ht="12.75">
      <c r="E160" s="42"/>
    </row>
    <row r="161" s="35" customFormat="1" ht="12.75">
      <c r="E161" s="42"/>
    </row>
    <row r="162" s="35" customFormat="1" ht="12.75">
      <c r="E162" s="42"/>
    </row>
    <row r="163" s="35" customFormat="1" ht="12.75">
      <c r="E163" s="42"/>
    </row>
    <row r="164" s="35" customFormat="1" ht="12.75">
      <c r="E164" s="42"/>
    </row>
    <row r="165" s="35" customFormat="1" ht="12.75">
      <c r="E165" s="42"/>
    </row>
    <row r="166" s="35" customFormat="1" ht="12.75">
      <c r="E166" s="42"/>
    </row>
    <row r="167" s="35" customFormat="1" ht="12.75">
      <c r="E167" s="42"/>
    </row>
    <row r="168" s="35" customFormat="1" ht="12.75">
      <c r="E168" s="42"/>
    </row>
    <row r="169" s="35" customFormat="1" ht="12.75">
      <c r="E169" s="42"/>
    </row>
    <row r="170" s="35" customFormat="1" ht="12.75">
      <c r="E170" s="42"/>
    </row>
    <row r="171" s="35" customFormat="1" ht="12.75">
      <c r="E171" s="42"/>
    </row>
    <row r="172" s="35" customFormat="1" ht="12.75">
      <c r="E172" s="42"/>
    </row>
    <row r="173" s="35" customFormat="1" ht="12.75">
      <c r="E173" s="42"/>
    </row>
    <row r="174" s="35" customFormat="1" ht="12.75">
      <c r="E174" s="42"/>
    </row>
    <row r="175" s="35" customFormat="1" ht="12.75">
      <c r="E175" s="42"/>
    </row>
    <row r="176" s="35" customFormat="1" ht="12.75">
      <c r="E176" s="42"/>
    </row>
    <row r="177" s="35" customFormat="1" ht="12.75">
      <c r="E177" s="42"/>
    </row>
    <row r="178" s="35" customFormat="1" ht="12.75">
      <c r="E178" s="42"/>
    </row>
    <row r="179" s="35" customFormat="1" ht="12.75">
      <c r="E179" s="42"/>
    </row>
    <row r="180" s="35" customFormat="1" ht="12.75">
      <c r="E180" s="42"/>
    </row>
    <row r="181" s="35" customFormat="1" ht="12.75">
      <c r="E181" s="42"/>
    </row>
    <row r="182" s="35" customFormat="1" ht="12.75">
      <c r="E182" s="42"/>
    </row>
    <row r="183" s="35" customFormat="1" ht="12.75">
      <c r="E183" s="42"/>
    </row>
    <row r="184" s="35" customFormat="1" ht="12.75">
      <c r="E184" s="42"/>
    </row>
    <row r="185" s="35" customFormat="1" ht="12.75">
      <c r="E185" s="42"/>
    </row>
    <row r="186" s="35" customFormat="1" ht="12.75">
      <c r="E186" s="42"/>
    </row>
    <row r="187" s="35" customFormat="1" ht="12.75">
      <c r="E187" s="42"/>
    </row>
    <row r="188" s="35" customFormat="1" ht="12.75">
      <c r="E188" s="42"/>
    </row>
    <row r="189" s="35" customFormat="1" ht="12.75">
      <c r="E189" s="42"/>
    </row>
    <row r="190" s="35" customFormat="1" ht="12.75">
      <c r="E190" s="42"/>
    </row>
    <row r="191" s="35" customFormat="1" ht="12.75">
      <c r="E191" s="42"/>
    </row>
    <row r="192" s="35" customFormat="1" ht="12.75">
      <c r="E192" s="42"/>
    </row>
    <row r="193" s="35" customFormat="1" ht="12.75">
      <c r="E193" s="42"/>
    </row>
    <row r="194" s="35" customFormat="1" ht="12.75">
      <c r="E194" s="42"/>
    </row>
    <row r="195" s="35" customFormat="1" ht="12.75">
      <c r="E195" s="42"/>
    </row>
    <row r="196" s="35" customFormat="1" ht="12.75">
      <c r="E196" s="42"/>
    </row>
    <row r="197" s="35" customFormat="1" ht="12.75">
      <c r="E197" s="42"/>
    </row>
    <row r="198" s="35" customFormat="1" ht="12.75">
      <c r="E198" s="42"/>
    </row>
    <row r="199" s="35" customFormat="1" ht="12.75">
      <c r="E199" s="42"/>
    </row>
    <row r="200" s="35" customFormat="1" ht="12.75">
      <c r="E200" s="42"/>
    </row>
    <row r="201" s="35" customFormat="1" ht="12.75">
      <c r="E201" s="42"/>
    </row>
    <row r="202" s="35" customFormat="1" ht="12.75">
      <c r="E202" s="42"/>
    </row>
    <row r="203" s="35" customFormat="1" ht="12.75">
      <c r="E203" s="42"/>
    </row>
    <row r="204" s="35" customFormat="1" ht="12.75">
      <c r="E204" s="42"/>
    </row>
    <row r="205" s="35" customFormat="1" ht="12.75">
      <c r="E205" s="42"/>
    </row>
    <row r="206" s="35" customFormat="1" ht="12.75">
      <c r="E206" s="42"/>
    </row>
    <row r="207" s="35" customFormat="1" ht="12.75">
      <c r="E207" s="42"/>
    </row>
    <row r="208" s="35" customFormat="1" ht="12.75">
      <c r="E208" s="42"/>
    </row>
    <row r="209" s="35" customFormat="1" ht="12.75">
      <c r="E209" s="42"/>
    </row>
    <row r="210" s="35" customFormat="1" ht="12.75">
      <c r="E210" s="42"/>
    </row>
    <row r="211" s="35" customFormat="1" ht="12.75">
      <c r="E211" s="42"/>
    </row>
    <row r="212" s="35" customFormat="1" ht="12.75">
      <c r="E212" s="42"/>
    </row>
    <row r="213" s="35" customFormat="1" ht="12.75">
      <c r="E213" s="42"/>
    </row>
    <row r="214" s="35" customFormat="1" ht="12.75">
      <c r="E214" s="42"/>
    </row>
    <row r="215" s="35" customFormat="1" ht="12.75">
      <c r="E215" s="42"/>
    </row>
    <row r="216" s="35" customFormat="1" ht="12.75">
      <c r="E216" s="42"/>
    </row>
    <row r="217" s="35" customFormat="1" ht="12.75">
      <c r="E217" s="42"/>
    </row>
    <row r="218" s="35" customFormat="1" ht="12.75">
      <c r="E218" s="42"/>
    </row>
    <row r="219" s="35" customFormat="1" ht="12.75">
      <c r="E219" s="42"/>
    </row>
    <row r="220" s="35" customFormat="1" ht="12.75">
      <c r="E220" s="42"/>
    </row>
    <row r="221" s="35" customFormat="1" ht="12.75">
      <c r="E221" s="42"/>
    </row>
    <row r="222" s="35" customFormat="1" ht="12.75">
      <c r="E222" s="42"/>
    </row>
    <row r="223" s="35" customFormat="1" ht="12.75">
      <c r="E223" s="42"/>
    </row>
    <row r="224" s="35" customFormat="1" ht="12.75">
      <c r="E224" s="42"/>
    </row>
    <row r="225" s="35" customFormat="1" ht="12.75">
      <c r="E225" s="42"/>
    </row>
    <row r="226" s="35" customFormat="1" ht="12.75">
      <c r="E226" s="42"/>
    </row>
    <row r="227" s="35" customFormat="1" ht="12.75">
      <c r="E227" s="42"/>
    </row>
    <row r="228" s="35" customFormat="1" ht="12.75">
      <c r="E228" s="42"/>
    </row>
    <row r="229" s="35" customFormat="1" ht="12.75">
      <c r="E229" s="42"/>
    </row>
    <row r="230" s="35" customFormat="1" ht="12.75">
      <c r="E230" s="42"/>
    </row>
    <row r="231" s="35" customFormat="1" ht="12.75">
      <c r="E231" s="42"/>
    </row>
    <row r="232" s="35" customFormat="1" ht="12.75">
      <c r="E232" s="42"/>
    </row>
    <row r="233" s="35" customFormat="1" ht="12.75">
      <c r="E233" s="42"/>
    </row>
    <row r="234" s="35" customFormat="1" ht="12.75">
      <c r="E234" s="42"/>
    </row>
    <row r="235" s="35" customFormat="1" ht="12.75">
      <c r="E235" s="42"/>
    </row>
    <row r="236" s="35" customFormat="1" ht="12.75">
      <c r="E236" s="42"/>
    </row>
    <row r="237" s="35" customFormat="1" ht="12.75">
      <c r="E237" s="42"/>
    </row>
    <row r="238" s="35" customFormat="1" ht="12.75">
      <c r="E238" s="42"/>
    </row>
    <row r="239" s="35" customFormat="1" ht="12.75">
      <c r="E239" s="42"/>
    </row>
    <row r="240" s="35" customFormat="1" ht="12.75">
      <c r="E240" s="42"/>
    </row>
    <row r="241" s="35" customFormat="1" ht="12.75">
      <c r="E241" s="42"/>
    </row>
    <row r="242" s="35" customFormat="1" ht="12.75">
      <c r="E242" s="42"/>
    </row>
    <row r="243" s="35" customFormat="1" ht="12.75">
      <c r="E243" s="42"/>
    </row>
    <row r="244" s="35" customFormat="1" ht="12.75">
      <c r="E244" s="42"/>
    </row>
    <row r="245" s="35" customFormat="1" ht="12.75">
      <c r="E245" s="42"/>
    </row>
    <row r="246" s="35" customFormat="1" ht="12.75">
      <c r="E246" s="42"/>
    </row>
    <row r="247" s="35" customFormat="1" ht="12.75">
      <c r="E247" s="42"/>
    </row>
    <row r="248" s="35" customFormat="1" ht="12.75">
      <c r="E248" s="42"/>
    </row>
    <row r="249" s="35" customFormat="1" ht="12.75">
      <c r="E249" s="42"/>
    </row>
    <row r="250" s="35" customFormat="1" ht="12.75">
      <c r="E250" s="42"/>
    </row>
    <row r="251" s="35" customFormat="1" ht="12.75">
      <c r="E251" s="42"/>
    </row>
    <row r="252" s="35" customFormat="1" ht="12.75">
      <c r="E252" s="42"/>
    </row>
    <row r="253" s="35" customFormat="1" ht="12.75">
      <c r="E253" s="42"/>
    </row>
    <row r="254" s="35" customFormat="1" ht="12.75">
      <c r="E254" s="42"/>
    </row>
    <row r="255" s="35" customFormat="1" ht="12.75">
      <c r="E255" s="42"/>
    </row>
    <row r="256" s="35" customFormat="1" ht="12.75">
      <c r="E256" s="42"/>
    </row>
    <row r="257" s="35" customFormat="1" ht="12.75">
      <c r="E257" s="42"/>
    </row>
    <row r="258" s="35" customFormat="1" ht="12.75">
      <c r="E258" s="42"/>
    </row>
    <row r="259" s="35" customFormat="1" ht="12.75">
      <c r="E259" s="42"/>
    </row>
    <row r="260" s="35" customFormat="1" ht="12.75">
      <c r="E260" s="42"/>
    </row>
    <row r="261" s="35" customFormat="1" ht="12.75">
      <c r="E261" s="42"/>
    </row>
    <row r="262" s="35" customFormat="1" ht="12.75">
      <c r="E262" s="42"/>
    </row>
    <row r="263" s="35" customFormat="1" ht="12.75">
      <c r="E263" s="42"/>
    </row>
    <row r="264" s="35" customFormat="1" ht="12.75">
      <c r="E264" s="42"/>
    </row>
    <row r="265" s="35" customFormat="1" ht="12.75">
      <c r="E265" s="42"/>
    </row>
    <row r="266" s="35" customFormat="1" ht="12.75">
      <c r="E266" s="42"/>
    </row>
    <row r="267" s="35" customFormat="1" ht="12.75">
      <c r="E267" s="42"/>
    </row>
    <row r="268" s="35" customFormat="1" ht="12.75">
      <c r="E268" s="42"/>
    </row>
    <row r="269" s="35" customFormat="1" ht="12.75">
      <c r="E269" s="42"/>
    </row>
    <row r="270" s="35" customFormat="1" ht="12.75">
      <c r="E270" s="42"/>
    </row>
    <row r="271" s="35" customFormat="1" ht="12.75">
      <c r="E271" s="42"/>
    </row>
    <row r="272" s="35" customFormat="1" ht="12.75">
      <c r="E272" s="42"/>
    </row>
    <row r="273" s="35" customFormat="1" ht="12.75">
      <c r="E273" s="42"/>
    </row>
    <row r="274" s="35" customFormat="1" ht="12.75">
      <c r="E274" s="42"/>
    </row>
    <row r="275" s="35" customFormat="1" ht="12.75">
      <c r="E275" s="42"/>
    </row>
    <row r="276" s="35" customFormat="1" ht="12.75">
      <c r="E276" s="42"/>
    </row>
    <row r="277" s="35" customFormat="1" ht="12.75">
      <c r="E277" s="42"/>
    </row>
    <row r="278" s="35" customFormat="1" ht="12.75">
      <c r="E278" s="42"/>
    </row>
    <row r="279" s="35" customFormat="1" ht="12.75">
      <c r="E279" s="42"/>
    </row>
    <row r="280" s="35" customFormat="1" ht="12.75">
      <c r="E280" s="42"/>
    </row>
    <row r="281" s="35" customFormat="1" ht="12.75">
      <c r="E281" s="42"/>
    </row>
    <row r="282" s="35" customFormat="1" ht="12.75">
      <c r="E282" s="42"/>
    </row>
    <row r="283" s="35" customFormat="1" ht="12.75">
      <c r="E283" s="42"/>
    </row>
    <row r="284" s="35" customFormat="1" ht="12.75">
      <c r="E284" s="42"/>
    </row>
    <row r="285" s="35" customFormat="1" ht="12.75">
      <c r="E285" s="42"/>
    </row>
    <row r="286" s="35" customFormat="1" ht="12.75">
      <c r="E286" s="42"/>
    </row>
    <row r="287" s="35" customFormat="1" ht="12.75">
      <c r="E287" s="42"/>
    </row>
    <row r="288" s="35" customFormat="1" ht="12.75">
      <c r="E288" s="42"/>
    </row>
    <row r="289" s="35" customFormat="1" ht="12.75">
      <c r="E289" s="42"/>
    </row>
    <row r="290" s="35" customFormat="1" ht="12.75">
      <c r="E290" s="42"/>
    </row>
    <row r="291" s="35" customFormat="1" ht="12.75">
      <c r="E291" s="42"/>
    </row>
    <row r="292" s="35" customFormat="1" ht="12.75">
      <c r="E292" s="42"/>
    </row>
    <row r="293" s="35" customFormat="1" ht="12.75">
      <c r="E293" s="42"/>
    </row>
    <row r="294" s="35" customFormat="1" ht="12.75">
      <c r="E294" s="42"/>
    </row>
    <row r="295" s="35" customFormat="1" ht="12.75">
      <c r="E295" s="42"/>
    </row>
    <row r="296" s="35" customFormat="1" ht="12.75">
      <c r="E296" s="42"/>
    </row>
    <row r="297" s="35" customFormat="1" ht="12.75">
      <c r="E297" s="42"/>
    </row>
    <row r="298" s="35" customFormat="1" ht="12.75">
      <c r="E298" s="42"/>
    </row>
    <row r="299" s="35" customFormat="1" ht="12.75">
      <c r="E299" s="42"/>
    </row>
    <row r="300" s="35" customFormat="1" ht="12.75">
      <c r="E300" s="42"/>
    </row>
  </sheetData>
  <mergeCells count="18">
    <mergeCell ref="C16:D16"/>
    <mergeCell ref="C17:D17"/>
    <mergeCell ref="C19:D19"/>
    <mergeCell ref="B21:D21"/>
    <mergeCell ref="C22:D22"/>
    <mergeCell ref="C18:D18"/>
    <mergeCell ref="C15:D15"/>
    <mergeCell ref="A1:E1"/>
    <mergeCell ref="A4:D4"/>
    <mergeCell ref="C5:D5"/>
    <mergeCell ref="C6:D6"/>
    <mergeCell ref="C7:D7"/>
    <mergeCell ref="A9:D9"/>
    <mergeCell ref="C10:D10"/>
    <mergeCell ref="C11:D11"/>
    <mergeCell ref="C12:D12"/>
    <mergeCell ref="C13:D13"/>
    <mergeCell ref="C14:D14"/>
  </mergeCells>
  <printOptions horizontalCentered="1"/>
  <pageMargins left="1.7322834645669292" right="1.7322834645669292" top="1.1811023622047245" bottom="1.0236220472440944" header="0.7874015748031497" footer="0.3937007874015748"/>
  <pageSetup horizontalDpi="600" verticalDpi="600" orientation="landscape" paperSize="9" r:id="rId1"/>
  <headerFooter differentOddEven="1">
    <oddFooter>&amp;C&amp;"HY견명조,보통"&amp;11- Ⅰ -</oddFooter>
    <evenFooter>&amp;C&amp;"HY견명조,보통"&amp;11- Ⅱ -</evenFooter>
    <firstFooter>&amp;C&amp;"HY견명조,보통"&amp;11- Ⅰ -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>
      <selection activeCell="K33" sqref="K33"/>
    </sheetView>
  </sheetViews>
  <sheetFormatPr defaultColWidth="11.421875" defaultRowHeight="12.75"/>
  <cols>
    <col min="1" max="1" width="20.7109375" style="194" customWidth="1"/>
    <col min="2" max="2" width="27.7109375" style="194" customWidth="1"/>
    <col min="3" max="3" width="25.57421875" style="194" customWidth="1"/>
    <col min="4" max="4" width="35.57421875" style="194" customWidth="1"/>
    <col min="5" max="5" width="20.7109375" style="194" customWidth="1"/>
    <col min="6" max="6" width="11.421875" style="194" customWidth="1"/>
    <col min="7" max="7" width="15.140625" style="194" customWidth="1"/>
    <col min="8" max="16384" width="11.421875" style="194" customWidth="1"/>
  </cols>
  <sheetData>
    <row r="1" spans="1:5" ht="30" customHeight="1">
      <c r="A1" s="586"/>
      <c r="B1" s="586"/>
      <c r="C1" s="586"/>
      <c r="D1" s="586"/>
      <c r="E1" s="586"/>
    </row>
    <row r="2" spans="1:5" ht="15" customHeight="1">
      <c r="A2" s="587"/>
      <c r="B2" s="587"/>
      <c r="C2" s="587"/>
      <c r="D2" s="587"/>
      <c r="E2" s="587"/>
    </row>
    <row r="3" spans="1:5" ht="15" customHeight="1">
      <c r="A3" s="293"/>
      <c r="B3" s="293"/>
      <c r="C3" s="293"/>
      <c r="D3" s="293"/>
      <c r="E3" s="293"/>
    </row>
    <row r="4" spans="1:5" ht="15" customHeight="1">
      <c r="A4" s="81"/>
      <c r="B4" s="193"/>
      <c r="E4" s="84"/>
    </row>
    <row r="5" ht="9.95" customHeight="1"/>
    <row r="6" spans="1:5" ht="20.1" customHeight="1">
      <c r="A6" s="195"/>
      <c r="B6" s="195"/>
      <c r="C6" s="195"/>
      <c r="D6" s="195"/>
      <c r="E6" s="195"/>
    </row>
    <row r="7" spans="1:5" ht="20.1" customHeight="1">
      <c r="A7" s="196"/>
      <c r="B7" s="197"/>
      <c r="C7" s="198"/>
      <c r="D7" s="199"/>
      <c r="E7" s="197"/>
    </row>
    <row r="8" spans="1:5" ht="20.1" customHeight="1">
      <c r="A8" s="197"/>
      <c r="B8" s="197"/>
      <c r="C8" s="198"/>
      <c r="D8" s="199"/>
      <c r="E8" s="197"/>
    </row>
    <row r="9" spans="1:5" ht="20.1" customHeight="1">
      <c r="A9" s="197"/>
      <c r="B9" s="197"/>
      <c r="C9" s="198"/>
      <c r="D9" s="199"/>
      <c r="E9" s="197"/>
    </row>
    <row r="10" spans="1:5" ht="20.1" customHeight="1">
      <c r="A10" s="197"/>
      <c r="B10" s="197"/>
      <c r="C10" s="198"/>
      <c r="D10" s="199"/>
      <c r="E10" s="197"/>
    </row>
    <row r="11" spans="1:5" ht="20.1" customHeight="1">
      <c r="A11" s="197"/>
      <c r="B11" s="197"/>
      <c r="C11" s="198"/>
      <c r="D11" s="199"/>
      <c r="E11" s="197"/>
    </row>
    <row r="12" spans="1:5" ht="20.1" customHeight="1">
      <c r="A12" s="197"/>
      <c r="B12" s="197"/>
      <c r="C12" s="198"/>
      <c r="D12" s="199"/>
      <c r="E12" s="197"/>
    </row>
    <row r="13" spans="1:5" ht="20.1" customHeight="1">
      <c r="A13" s="197"/>
      <c r="B13" s="197"/>
      <c r="C13" s="198"/>
      <c r="D13" s="199"/>
      <c r="E13" s="197"/>
    </row>
    <row r="14" spans="1:5" ht="20.1" customHeight="1">
      <c r="A14" s="197"/>
      <c r="B14" s="197"/>
      <c r="C14" s="198"/>
      <c r="D14" s="199"/>
      <c r="E14" s="197"/>
    </row>
    <row r="15" spans="1:5" ht="20.1" customHeight="1">
      <c r="A15" s="197"/>
      <c r="B15" s="197"/>
      <c r="C15" s="198"/>
      <c r="D15" s="199"/>
      <c r="E15" s="197"/>
    </row>
    <row r="16" spans="1:5" ht="20.1" customHeight="1">
      <c r="A16" s="197"/>
      <c r="B16" s="200"/>
      <c r="C16" s="201"/>
      <c r="D16" s="200"/>
      <c r="E16" s="200"/>
    </row>
    <row r="17" spans="1:5" ht="20.1" customHeight="1">
      <c r="A17" s="202"/>
      <c r="B17" s="203"/>
      <c r="C17" s="201"/>
      <c r="D17" s="204"/>
      <c r="E17" s="203"/>
    </row>
    <row r="35" ht="12.75">
      <c r="C35" s="205"/>
    </row>
  </sheetData>
  <mergeCells count="2">
    <mergeCell ref="A1:E1"/>
    <mergeCell ref="A2:E2"/>
  </mergeCells>
  <printOptions horizontalCentered="1"/>
  <pageMargins left="0.5905511811023623" right="0.5905511811023623" top="1.1811023622047245" bottom="0.984251968503937" header="0.5118110236220472" footer="0.5118110236220472"/>
  <pageSetup firstPageNumber="24" useFirstPageNumber="1" horizontalDpi="600" verticalDpi="600" orientation="landscape" paperSize="9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 topLeftCell="A1">
      <selection activeCell="C14" sqref="C14"/>
    </sheetView>
  </sheetViews>
  <sheetFormatPr defaultColWidth="11.421875" defaultRowHeight="12.75"/>
  <cols>
    <col min="1" max="1" width="20.7109375" style="1" customWidth="1"/>
    <col min="2" max="2" width="27.7109375" style="1" customWidth="1"/>
    <col min="3" max="3" width="25.57421875" style="1" customWidth="1"/>
    <col min="4" max="4" width="35.57421875" style="1" customWidth="1"/>
    <col min="5" max="5" width="20.7109375" style="1" customWidth="1"/>
    <col min="6" max="6" width="11.421875" style="1" customWidth="1"/>
    <col min="7" max="7" width="15.140625" style="1" customWidth="1"/>
    <col min="8" max="16384" width="11.421875" style="1" customWidth="1"/>
  </cols>
  <sheetData>
    <row r="1" spans="1:5" ht="30" customHeight="1">
      <c r="A1" s="582" t="s">
        <v>0</v>
      </c>
      <c r="B1" s="582"/>
      <c r="C1" s="582"/>
      <c r="D1" s="582"/>
      <c r="E1" s="582"/>
    </row>
    <row r="2" spans="1:5" ht="15" customHeight="1">
      <c r="A2" s="583"/>
      <c r="B2" s="583"/>
      <c r="C2" s="583"/>
      <c r="D2" s="583"/>
      <c r="E2" s="583"/>
    </row>
    <row r="3" spans="1:5" ht="15" customHeight="1">
      <c r="A3" s="2"/>
      <c r="B3" s="2"/>
      <c r="C3" s="2"/>
      <c r="D3" s="2"/>
      <c r="E3" s="2"/>
    </row>
    <row r="4" spans="1:5" ht="15" customHeight="1">
      <c r="A4" s="81" t="s">
        <v>230</v>
      </c>
      <c r="B4" s="3"/>
      <c r="E4" s="84" t="s">
        <v>231</v>
      </c>
    </row>
    <row r="5" ht="9.95" customHeight="1"/>
    <row r="6" spans="1:5" ht="24.95" customHeight="1">
      <c r="A6" s="5" t="s">
        <v>1</v>
      </c>
      <c r="B6" s="5" t="s">
        <v>2</v>
      </c>
      <c r="C6" s="5" t="s">
        <v>33</v>
      </c>
      <c r="D6" s="19" t="s">
        <v>35</v>
      </c>
      <c r="E6" s="5" t="s">
        <v>34</v>
      </c>
    </row>
    <row r="7" spans="1:5" ht="24.95" customHeight="1">
      <c r="A7" s="214" t="s">
        <v>6</v>
      </c>
      <c r="B7" s="234" t="s">
        <v>468</v>
      </c>
      <c r="C7" s="235">
        <v>115460440</v>
      </c>
      <c r="D7" s="236" t="s">
        <v>469</v>
      </c>
      <c r="E7" s="234" t="s">
        <v>15</v>
      </c>
    </row>
    <row r="8" spans="1:5" ht="24.95" customHeight="1">
      <c r="A8" s="299"/>
      <c r="B8" s="299" t="s">
        <v>470</v>
      </c>
      <c r="C8" s="300">
        <v>182370300</v>
      </c>
      <c r="D8" s="301" t="s">
        <v>471</v>
      </c>
      <c r="E8" s="299" t="s">
        <v>472</v>
      </c>
    </row>
    <row r="9" spans="1:5" ht="24.95" customHeight="1">
      <c r="A9" s="272"/>
      <c r="B9" s="304" t="s">
        <v>473</v>
      </c>
      <c r="C9" s="26">
        <f>SUM(C7:C8)</f>
        <v>297830740</v>
      </c>
      <c r="D9" s="305"/>
      <c r="E9" s="305"/>
    </row>
    <row r="10" spans="1:5" ht="24.95" customHeight="1">
      <c r="A10" s="306" t="s">
        <v>479</v>
      </c>
      <c r="B10" s="302" t="s">
        <v>474</v>
      </c>
      <c r="C10" s="303">
        <v>240000</v>
      </c>
      <c r="D10" s="302" t="s">
        <v>475</v>
      </c>
      <c r="E10" s="302" t="s">
        <v>71</v>
      </c>
    </row>
    <row r="11" spans="1:5" ht="45" customHeight="1">
      <c r="A11" s="275"/>
      <c r="B11" s="275" t="s">
        <v>476</v>
      </c>
      <c r="C11" s="276">
        <v>20000</v>
      </c>
      <c r="D11" s="298" t="s">
        <v>478</v>
      </c>
      <c r="E11" s="275" t="s">
        <v>477</v>
      </c>
    </row>
    <row r="12" spans="1:5" ht="24.95" customHeight="1">
      <c r="A12" s="272"/>
      <c r="B12" s="304" t="s">
        <v>473</v>
      </c>
      <c r="C12" s="26">
        <f>SUM(C10:C11)</f>
        <v>260000</v>
      </c>
      <c r="D12" s="305"/>
      <c r="E12" s="305"/>
    </row>
    <row r="13" spans="1:5" ht="24.95" customHeight="1">
      <c r="A13" s="9" t="s">
        <v>7</v>
      </c>
      <c r="B13" s="10"/>
      <c r="C13" s="26">
        <f>C9+C12</f>
        <v>298090740</v>
      </c>
      <c r="D13" s="11"/>
      <c r="E13" s="10"/>
    </row>
    <row r="31" ht="12.75">
      <c r="C31" s="30"/>
    </row>
  </sheetData>
  <mergeCells count="2">
    <mergeCell ref="A1:E1"/>
    <mergeCell ref="A2:E2"/>
  </mergeCells>
  <printOptions horizontalCentered="1"/>
  <pageMargins left="0.5905511811023623" right="0.5905511811023623" top="1.1811023622047245" bottom="0.984251968503937" header="0.5118110236220472" footer="0.5118110236220472"/>
  <pageSetup firstPageNumber="19" useFirstPageNumber="1" horizontalDpi="600" verticalDpi="600" orientation="landscape" paperSize="9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B1">
      <selection activeCell="C11" sqref="C11"/>
    </sheetView>
  </sheetViews>
  <sheetFormatPr defaultColWidth="11.421875" defaultRowHeight="12.75"/>
  <cols>
    <col min="1" max="1" width="27.28125" style="1" customWidth="1"/>
    <col min="2" max="2" width="25.7109375" style="1" customWidth="1"/>
    <col min="3" max="5" width="22.421875" style="1" customWidth="1"/>
    <col min="6" max="6" width="11.7109375" style="1" customWidth="1"/>
    <col min="7" max="7" width="15.140625" style="1" customWidth="1"/>
    <col min="8" max="16384" width="11.421875" style="1" customWidth="1"/>
  </cols>
  <sheetData>
    <row r="1" spans="1:6" ht="30" customHeight="1">
      <c r="A1" s="582" t="s">
        <v>8</v>
      </c>
      <c r="B1" s="582"/>
      <c r="C1" s="582"/>
      <c r="D1" s="582"/>
      <c r="E1" s="582"/>
      <c r="F1" s="582"/>
    </row>
    <row r="2" spans="1:5" ht="15" customHeight="1">
      <c r="A2" s="583"/>
      <c r="B2" s="583"/>
      <c r="C2" s="583"/>
      <c r="D2" s="583"/>
      <c r="E2" s="31"/>
    </row>
    <row r="3" spans="1:5" ht="15" customHeight="1">
      <c r="A3" s="31"/>
      <c r="B3" s="31"/>
      <c r="C3" s="31"/>
      <c r="D3" s="31"/>
      <c r="E3" s="31"/>
    </row>
    <row r="4" spans="1:6" ht="15" customHeight="1">
      <c r="A4" s="81" t="s">
        <v>230</v>
      </c>
      <c r="B4" s="15"/>
      <c r="D4" s="4"/>
      <c r="E4" s="4"/>
      <c r="F4" s="84" t="s">
        <v>231</v>
      </c>
    </row>
    <row r="5" ht="9.95" customHeight="1"/>
    <row r="6" spans="1:6" ht="20.1" customHeight="1">
      <c r="A6" s="591" t="s">
        <v>73</v>
      </c>
      <c r="B6" s="591" t="s">
        <v>37</v>
      </c>
      <c r="C6" s="589" t="s">
        <v>74</v>
      </c>
      <c r="D6" s="589" t="s">
        <v>75</v>
      </c>
      <c r="E6" s="589" t="s">
        <v>76</v>
      </c>
      <c r="F6" s="591" t="s">
        <v>77</v>
      </c>
    </row>
    <row r="7" spans="1:6" ht="20.1" customHeight="1">
      <c r="A7" s="591"/>
      <c r="B7" s="591"/>
      <c r="C7" s="590"/>
      <c r="D7" s="590"/>
      <c r="E7" s="590"/>
      <c r="F7" s="591"/>
    </row>
    <row r="8" spans="1:6" ht="27.95" customHeight="1">
      <c r="A8" s="592" t="s">
        <v>38</v>
      </c>
      <c r="B8" s="288" t="s">
        <v>376</v>
      </c>
      <c r="C8" s="18">
        <v>23392495</v>
      </c>
      <c r="D8" s="18">
        <v>3274240</v>
      </c>
      <c r="E8" s="18">
        <v>327400</v>
      </c>
      <c r="F8" s="287" t="s">
        <v>480</v>
      </c>
    </row>
    <row r="9" spans="1:6" ht="27.95" customHeight="1">
      <c r="A9" s="593"/>
      <c r="B9" s="285" t="s">
        <v>30</v>
      </c>
      <c r="C9" s="286">
        <v>4212108</v>
      </c>
      <c r="D9" s="286">
        <v>589660</v>
      </c>
      <c r="E9" s="286">
        <v>58930</v>
      </c>
      <c r="F9" s="287" t="s">
        <v>481</v>
      </c>
    </row>
    <row r="10" spans="1:6" ht="27.95" customHeight="1">
      <c r="A10" s="594"/>
      <c r="B10" s="288" t="s">
        <v>377</v>
      </c>
      <c r="C10" s="18">
        <v>341496</v>
      </c>
      <c r="D10" s="18">
        <v>47780</v>
      </c>
      <c r="E10" s="18">
        <v>4750</v>
      </c>
      <c r="F10" s="289" t="s">
        <v>378</v>
      </c>
    </row>
    <row r="11" spans="1:6" ht="27.95" customHeight="1">
      <c r="A11" s="588" t="s">
        <v>39</v>
      </c>
      <c r="B11" s="588"/>
      <c r="C11" s="18">
        <f>SUM(C8:C10)</f>
        <v>27946099</v>
      </c>
      <c r="D11" s="18">
        <f>SUM(D8:D10)</f>
        <v>3911680</v>
      </c>
      <c r="E11" s="18">
        <f>SUM(E8:E10)</f>
        <v>391080</v>
      </c>
      <c r="F11" s="20"/>
    </row>
  </sheetData>
  <mergeCells count="10">
    <mergeCell ref="A11:B11"/>
    <mergeCell ref="E6:E7"/>
    <mergeCell ref="A1:F1"/>
    <mergeCell ref="A2:D2"/>
    <mergeCell ref="A6:A7"/>
    <mergeCell ref="B6:B7"/>
    <mergeCell ref="C6:C7"/>
    <mergeCell ref="D6:D7"/>
    <mergeCell ref="F6:F7"/>
    <mergeCell ref="A8:A10"/>
  </mergeCells>
  <printOptions horizontalCentered="1"/>
  <pageMargins left="0.5905511811023623" right="0.5905511811023623" top="1.1811023622047245" bottom="0.984251968503937" header="0.5118110236220472" footer="0.5118110236220472"/>
  <pageSetup firstPageNumber="20" useFirstPageNumber="1" horizontalDpi="600" verticalDpi="600" orientation="landscape" paperSize="9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1">
      <selection activeCell="B39" sqref="B39"/>
    </sheetView>
  </sheetViews>
  <sheetFormatPr defaultColWidth="11.421875" defaultRowHeight="12.75"/>
  <cols>
    <col min="1" max="4" width="32.7109375" style="1" customWidth="1"/>
    <col min="5" max="6" width="11.421875" style="1" customWidth="1"/>
    <col min="7" max="7" width="15.140625" style="1" customWidth="1"/>
    <col min="8" max="16384" width="11.421875" style="1" customWidth="1"/>
  </cols>
  <sheetData>
    <row r="1" spans="1:4" ht="30" customHeight="1">
      <c r="A1" s="582" t="s">
        <v>17</v>
      </c>
      <c r="B1" s="582"/>
      <c r="C1" s="582"/>
      <c r="D1" s="582"/>
    </row>
    <row r="2" spans="1:4" ht="15" customHeight="1">
      <c r="A2" s="583"/>
      <c r="B2" s="583"/>
      <c r="C2" s="583"/>
      <c r="D2" s="583"/>
    </row>
    <row r="3" spans="1:4" ht="15" customHeight="1">
      <c r="A3" s="13"/>
      <c r="B3" s="13"/>
      <c r="C3" s="13"/>
      <c r="D3" s="13"/>
    </row>
    <row r="4" spans="1:4" ht="15" customHeight="1">
      <c r="A4" s="81" t="s">
        <v>230</v>
      </c>
      <c r="B4" s="15"/>
      <c r="D4" s="84" t="s">
        <v>231</v>
      </c>
    </row>
    <row r="5" ht="9.95" customHeight="1"/>
    <row r="6" spans="1:4" ht="30" customHeight="1">
      <c r="A6" s="5" t="s">
        <v>1</v>
      </c>
      <c r="B6" s="5" t="s">
        <v>16</v>
      </c>
      <c r="C6" s="5" t="s">
        <v>4</v>
      </c>
      <c r="D6" s="5" t="s">
        <v>5</v>
      </c>
    </row>
    <row r="7" spans="1:4" ht="30" customHeight="1">
      <c r="A7" s="238" t="s">
        <v>27</v>
      </c>
      <c r="B7" s="234" t="s">
        <v>19</v>
      </c>
      <c r="C7" s="215">
        <v>100000000</v>
      </c>
      <c r="D7" s="234" t="s">
        <v>20</v>
      </c>
    </row>
    <row r="8" spans="1:4" ht="30" customHeight="1">
      <c r="A8" s="239"/>
      <c r="B8" s="218" t="s">
        <v>22</v>
      </c>
      <c r="C8" s="219">
        <v>2596500000</v>
      </c>
      <c r="D8" s="218" t="s">
        <v>21</v>
      </c>
    </row>
    <row r="9" spans="1:4" ht="30" customHeight="1">
      <c r="A9" s="239"/>
      <c r="B9" s="218" t="s">
        <v>65</v>
      </c>
      <c r="C9" s="219">
        <v>-1800849725</v>
      </c>
      <c r="D9" s="218"/>
    </row>
    <row r="10" spans="1:4" ht="30" customHeight="1">
      <c r="A10" s="239"/>
      <c r="B10" s="218" t="s">
        <v>24</v>
      </c>
      <c r="C10" s="219">
        <v>700000000</v>
      </c>
      <c r="D10" s="218" t="s">
        <v>23</v>
      </c>
    </row>
    <row r="11" spans="1:4" ht="30" customHeight="1">
      <c r="A11" s="239"/>
      <c r="B11" s="218" t="s">
        <v>26</v>
      </c>
      <c r="C11" s="219">
        <v>18000000</v>
      </c>
      <c r="D11" s="218" t="s">
        <v>25</v>
      </c>
    </row>
    <row r="12" spans="1:4" ht="30" customHeight="1">
      <c r="A12" s="240"/>
      <c r="B12" s="222" t="s">
        <v>61</v>
      </c>
      <c r="C12" s="241">
        <v>152000000</v>
      </c>
      <c r="D12" s="242" t="s">
        <v>302</v>
      </c>
    </row>
    <row r="13" spans="1:4" ht="30" customHeight="1">
      <c r="A13" s="9" t="s">
        <v>7</v>
      </c>
      <c r="B13" s="10"/>
      <c r="C13" s="11">
        <f>SUM(C7:C12)</f>
        <v>1765650275</v>
      </c>
      <c r="D13" s="10"/>
    </row>
  </sheetData>
  <mergeCells count="2">
    <mergeCell ref="A1:D1"/>
    <mergeCell ref="A2:D2"/>
  </mergeCells>
  <printOptions horizontalCentered="1"/>
  <pageMargins left="0.5905511811023623" right="0.5905511811023623" top="1.1811023622047245" bottom="0.984251968503937" header="0.5118110236220472" footer="0.5118110236220472"/>
  <pageSetup firstPageNumber="21" useFirstPageNumber="1" horizontalDpi="600" verticalDpi="600" orientation="landscape" paperSize="9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9.140625" style="1" customWidth="1"/>
    <col min="2" max="3" width="15.7109375" style="1" customWidth="1"/>
    <col min="4" max="4" width="14.7109375" style="1" customWidth="1"/>
    <col min="5" max="6" width="15.7109375" style="1" customWidth="1"/>
    <col min="7" max="7" width="14.7109375" style="1" customWidth="1"/>
    <col min="8" max="8" width="15.140625" style="1" customWidth="1"/>
    <col min="9" max="9" width="15.7109375" style="1" customWidth="1"/>
    <col min="10" max="10" width="14.421875" style="1" customWidth="1"/>
    <col min="11" max="16384" width="11.421875" style="1" customWidth="1"/>
  </cols>
  <sheetData>
    <row r="1" spans="1:10" ht="30" customHeight="1">
      <c r="A1" s="582" t="s">
        <v>226</v>
      </c>
      <c r="B1" s="582"/>
      <c r="C1" s="582"/>
      <c r="D1" s="582"/>
      <c r="E1" s="582"/>
      <c r="F1" s="582"/>
      <c r="G1" s="582"/>
      <c r="H1" s="582"/>
      <c r="I1" s="582"/>
      <c r="J1" s="582"/>
    </row>
    <row r="2" spans="1:6" ht="15" customHeight="1">
      <c r="A2" s="583"/>
      <c r="B2" s="583"/>
      <c r="C2" s="583"/>
      <c r="D2" s="583"/>
      <c r="E2" s="583"/>
      <c r="F2" s="12"/>
    </row>
    <row r="3" spans="1:6" ht="15" customHeight="1">
      <c r="A3" s="16"/>
      <c r="B3" s="16"/>
      <c r="C3" s="262"/>
      <c r="D3" s="16"/>
      <c r="E3" s="16"/>
      <c r="F3" s="12"/>
    </row>
    <row r="4" spans="1:10" ht="15" customHeight="1">
      <c r="A4" s="81" t="s">
        <v>230</v>
      </c>
      <c r="B4" s="3"/>
      <c r="C4" s="3"/>
      <c r="J4" s="84" t="s">
        <v>231</v>
      </c>
    </row>
    <row r="5" ht="9.95" customHeight="1"/>
    <row r="6" spans="1:12" s="21" customFormat="1" ht="24.95" customHeight="1">
      <c r="A6" s="596" t="s">
        <v>44</v>
      </c>
      <c r="B6" s="597" t="s">
        <v>47</v>
      </c>
      <c r="C6" s="599" t="s">
        <v>48</v>
      </c>
      <c r="D6" s="600"/>
      <c r="E6" s="600"/>
      <c r="F6" s="600"/>
      <c r="G6" s="600"/>
      <c r="H6" s="601"/>
      <c r="I6" s="598" t="s">
        <v>49</v>
      </c>
      <c r="J6" s="595" t="s">
        <v>29</v>
      </c>
      <c r="K6" s="22"/>
      <c r="L6" s="22"/>
    </row>
    <row r="7" spans="1:12" s="21" customFormat="1" ht="24.95" customHeight="1">
      <c r="A7" s="596"/>
      <c r="B7" s="597"/>
      <c r="C7" s="263" t="s">
        <v>353</v>
      </c>
      <c r="D7" s="146" t="s">
        <v>354</v>
      </c>
      <c r="E7" s="147" t="s">
        <v>50</v>
      </c>
      <c r="F7" s="147" t="s">
        <v>51</v>
      </c>
      <c r="G7" s="147" t="s">
        <v>52</v>
      </c>
      <c r="H7" s="147" t="s">
        <v>53</v>
      </c>
      <c r="I7" s="598"/>
      <c r="J7" s="595"/>
      <c r="K7" s="22"/>
      <c r="L7" s="22"/>
    </row>
    <row r="8" spans="1:12" s="34" customFormat="1" ht="24.95" customHeight="1">
      <c r="A8" s="211" t="s">
        <v>18</v>
      </c>
      <c r="B8" s="243">
        <v>85002160767</v>
      </c>
      <c r="C8" s="243">
        <v>0</v>
      </c>
      <c r="D8" s="243">
        <v>24878922414</v>
      </c>
      <c r="E8" s="243">
        <f>B8+C8-D8</f>
        <v>60123238353</v>
      </c>
      <c r="F8" s="243">
        <v>0</v>
      </c>
      <c r="G8" s="243">
        <v>0</v>
      </c>
      <c r="H8" s="243">
        <v>0</v>
      </c>
      <c r="I8" s="243">
        <f>E8</f>
        <v>60123238353</v>
      </c>
      <c r="J8" s="208" t="s">
        <v>9</v>
      </c>
      <c r="K8" s="33"/>
      <c r="L8" s="33"/>
    </row>
    <row r="9" spans="1:12" s="34" customFormat="1" ht="24.95" customHeight="1">
      <c r="A9" s="212" t="s">
        <v>225</v>
      </c>
      <c r="B9" s="244">
        <v>9807753130</v>
      </c>
      <c r="C9" s="244">
        <v>0</v>
      </c>
      <c r="D9" s="244">
        <v>4438380339</v>
      </c>
      <c r="E9" s="244">
        <f>B9+C9-D9</f>
        <v>5369372791</v>
      </c>
      <c r="F9" s="244">
        <v>3174258053</v>
      </c>
      <c r="G9" s="244">
        <v>134234318</v>
      </c>
      <c r="H9" s="244">
        <v>201626839</v>
      </c>
      <c r="I9" s="244">
        <v>5167746644</v>
      </c>
      <c r="J9" s="209" t="s">
        <v>9</v>
      </c>
      <c r="K9" s="33"/>
      <c r="L9" s="33"/>
    </row>
    <row r="10" spans="1:12" s="21" customFormat="1" ht="24.95" customHeight="1">
      <c r="A10" s="213" t="s">
        <v>379</v>
      </c>
      <c r="B10" s="245">
        <v>45233066</v>
      </c>
      <c r="C10" s="245">
        <v>0</v>
      </c>
      <c r="D10" s="245">
        <v>0</v>
      </c>
      <c r="E10" s="245">
        <f>B10+C10-D10</f>
        <v>45233066</v>
      </c>
      <c r="F10" s="245">
        <v>37434994</v>
      </c>
      <c r="G10" s="245">
        <v>2492958</v>
      </c>
      <c r="H10" s="245">
        <v>39927952</v>
      </c>
      <c r="I10" s="245">
        <f>E10-H10</f>
        <v>5305114</v>
      </c>
      <c r="J10" s="210" t="s">
        <v>227</v>
      </c>
      <c r="K10" s="22"/>
      <c r="L10" s="22"/>
    </row>
    <row r="11" spans="1:12" s="21" customFormat="1" ht="24.95" customHeight="1">
      <c r="A11" s="148" t="s">
        <v>54</v>
      </c>
      <c r="B11" s="149">
        <f aca="true" t="shared" si="0" ref="B11:I11">SUM(B8:B10)</f>
        <v>94855146963</v>
      </c>
      <c r="C11" s="149">
        <f>C8+C9+C10</f>
        <v>0</v>
      </c>
      <c r="D11" s="149">
        <f t="shared" si="0"/>
        <v>29317302753</v>
      </c>
      <c r="E11" s="149">
        <f t="shared" si="0"/>
        <v>65537844210</v>
      </c>
      <c r="F11" s="149">
        <f t="shared" si="0"/>
        <v>3211693047</v>
      </c>
      <c r="G11" s="149">
        <f t="shared" si="0"/>
        <v>136727276</v>
      </c>
      <c r="H11" s="149">
        <f t="shared" si="0"/>
        <v>241554791</v>
      </c>
      <c r="I11" s="149">
        <f t="shared" si="0"/>
        <v>65296290111</v>
      </c>
      <c r="J11" s="150"/>
      <c r="K11" s="22"/>
      <c r="L11" s="22"/>
    </row>
    <row r="12" spans="1:12" s="21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5"/>
      <c r="K12" s="22"/>
      <c r="L12" s="22"/>
    </row>
  </sheetData>
  <mergeCells count="7">
    <mergeCell ref="J6:J7"/>
    <mergeCell ref="A1:J1"/>
    <mergeCell ref="A2:E2"/>
    <mergeCell ref="A6:A7"/>
    <mergeCell ref="B6:B7"/>
    <mergeCell ref="I6:I7"/>
    <mergeCell ref="C6:H6"/>
  </mergeCells>
  <printOptions horizontalCentered="1"/>
  <pageMargins left="0.5905511811023623" right="0.5905511811023623" top="1.1811023622047245" bottom="0.984251968503937" header="0.5118110236220472" footer="0.5118110236220472"/>
  <pageSetup firstPageNumber="22" useFirstPageNumber="1" horizontalDpi="300" verticalDpi="300" orientation="landscape" paperSize="9" scale="93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B39" sqref="B39"/>
    </sheetView>
  </sheetViews>
  <sheetFormatPr defaultColWidth="11.421875" defaultRowHeight="12.75"/>
  <cols>
    <col min="1" max="2" width="20.7109375" style="1" customWidth="1"/>
    <col min="3" max="3" width="47.7109375" style="1" customWidth="1"/>
    <col min="4" max="5" width="20.7109375" style="1" customWidth="1"/>
    <col min="6" max="6" width="11.421875" style="1" customWidth="1"/>
    <col min="7" max="7" width="15.140625" style="1" customWidth="1"/>
    <col min="8" max="16384" width="11.421875" style="1" customWidth="1"/>
  </cols>
  <sheetData>
    <row r="1" spans="1:5" ht="30" customHeight="1">
      <c r="A1" s="582" t="s">
        <v>40</v>
      </c>
      <c r="B1" s="582"/>
      <c r="C1" s="582"/>
      <c r="D1" s="582"/>
      <c r="E1" s="582"/>
    </row>
    <row r="2" spans="1:5" ht="15" customHeight="1">
      <c r="A2" s="583"/>
      <c r="B2" s="583"/>
      <c r="C2" s="583"/>
      <c r="D2" s="583"/>
      <c r="E2" s="583"/>
    </row>
    <row r="3" spans="1:5" ht="15" customHeight="1">
      <c r="A3" s="31"/>
      <c r="B3" s="31"/>
      <c r="C3" s="31"/>
      <c r="D3" s="31"/>
      <c r="E3" s="31"/>
    </row>
    <row r="4" spans="1:5" ht="15" customHeight="1">
      <c r="A4" s="81" t="s">
        <v>230</v>
      </c>
      <c r="B4" s="14"/>
      <c r="E4" s="84" t="s">
        <v>231</v>
      </c>
    </row>
    <row r="5" ht="9.95" customHeight="1"/>
    <row r="6" spans="1:5" ht="24.9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</row>
    <row r="7" spans="1:5" ht="24.95" customHeight="1">
      <c r="A7" s="214" t="s">
        <v>41</v>
      </c>
      <c r="B7" s="234" t="s">
        <v>42</v>
      </c>
      <c r="C7" s="246" t="s">
        <v>72</v>
      </c>
      <c r="D7" s="215">
        <v>32531164</v>
      </c>
      <c r="E7" s="234" t="s">
        <v>15</v>
      </c>
    </row>
    <row r="8" spans="1:5" ht="24.95" customHeight="1">
      <c r="A8" s="221"/>
      <c r="B8" s="222" t="s">
        <v>55</v>
      </c>
      <c r="C8" s="242" t="s">
        <v>72</v>
      </c>
      <c r="D8" s="241">
        <v>919696</v>
      </c>
      <c r="E8" s="222" t="s">
        <v>36</v>
      </c>
    </row>
    <row r="9" spans="1:5" ht="24.95" customHeight="1">
      <c r="A9" s="9" t="s">
        <v>7</v>
      </c>
      <c r="B9" s="10"/>
      <c r="C9" s="10"/>
      <c r="D9" s="11">
        <f>SUM(D7:D8)</f>
        <v>33450860</v>
      </c>
      <c r="E9" s="10"/>
    </row>
  </sheetData>
  <mergeCells count="2">
    <mergeCell ref="A1:E1"/>
    <mergeCell ref="A2:E2"/>
  </mergeCells>
  <printOptions horizontalCentered="1"/>
  <pageMargins left="0.5905511811023623" right="0.5905511811023623" top="1.1811023622047245" bottom="0.984251968503937" header="0.5118110236220472" footer="0.5118110236220472"/>
  <pageSetup firstPageNumber="26" useFirstPageNumber="1" horizontalDpi="600" verticalDpi="600" orientation="landscape" paperSize="9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 topLeftCell="A1">
      <selection activeCell="E8" sqref="E8"/>
    </sheetView>
  </sheetViews>
  <sheetFormatPr defaultColWidth="11.421875" defaultRowHeight="12.75"/>
  <cols>
    <col min="1" max="1" width="11.8515625" style="1" customWidth="1"/>
    <col min="2" max="2" width="9.421875" style="1" customWidth="1"/>
    <col min="3" max="3" width="43.00390625" style="1" customWidth="1"/>
    <col min="4" max="4" width="35.421875" style="1" customWidth="1"/>
    <col min="5" max="5" width="32.8515625" style="1" customWidth="1"/>
    <col min="6" max="7" width="11.421875" style="1" customWidth="1"/>
    <col min="8" max="8" width="15.140625" style="1" customWidth="1"/>
    <col min="9" max="16384" width="11.421875" style="1" customWidth="1"/>
  </cols>
  <sheetData>
    <row r="1" spans="1:5" ht="30" customHeight="1">
      <c r="A1" s="582" t="s">
        <v>393</v>
      </c>
      <c r="B1" s="582"/>
      <c r="C1" s="582"/>
      <c r="D1" s="582"/>
      <c r="E1" s="582"/>
    </row>
    <row r="2" spans="1:5" ht="15" customHeight="1">
      <c r="A2" s="81" t="s">
        <v>230</v>
      </c>
      <c r="B2" s="81"/>
      <c r="C2" s="3"/>
      <c r="E2" s="84" t="s">
        <v>231</v>
      </c>
    </row>
    <row r="3" ht="9.95" customHeight="1"/>
    <row r="4" spans="1:5" ht="24" customHeight="1">
      <c r="A4" s="580" t="s">
        <v>303</v>
      </c>
      <c r="B4" s="581"/>
      <c r="C4" s="5" t="s">
        <v>2</v>
      </c>
      <c r="D4" s="5" t="s">
        <v>4</v>
      </c>
      <c r="E4" s="5" t="s">
        <v>5</v>
      </c>
    </row>
    <row r="5" spans="1:5" ht="18.95" customHeight="1">
      <c r="A5" s="606" t="s">
        <v>396</v>
      </c>
      <c r="B5" s="607"/>
      <c r="C5" s="234" t="s">
        <v>482</v>
      </c>
      <c r="D5" s="215">
        <v>895000000</v>
      </c>
      <c r="E5" s="216" t="s">
        <v>483</v>
      </c>
    </row>
    <row r="6" spans="1:5" ht="18.95" customHeight="1">
      <c r="A6" s="608" t="s">
        <v>395</v>
      </c>
      <c r="B6" s="609"/>
      <c r="C6" s="218" t="s">
        <v>394</v>
      </c>
      <c r="D6" s="219">
        <v>150000000</v>
      </c>
      <c r="E6" s="220" t="s">
        <v>484</v>
      </c>
    </row>
    <row r="7" spans="1:5" ht="18.95" customHeight="1">
      <c r="A7" s="608"/>
      <c r="B7" s="609"/>
      <c r="C7" s="218"/>
      <c r="D7" s="219"/>
      <c r="E7" s="220"/>
    </row>
    <row r="8" spans="1:5" ht="18.95" customHeight="1">
      <c r="A8" s="608"/>
      <c r="B8" s="609"/>
      <c r="C8" s="218"/>
      <c r="D8" s="219"/>
      <c r="E8" s="220"/>
    </row>
    <row r="9" spans="1:5" ht="18.95" customHeight="1">
      <c r="A9" s="608"/>
      <c r="B9" s="609"/>
      <c r="C9" s="218"/>
      <c r="D9" s="219"/>
      <c r="E9" s="220"/>
    </row>
    <row r="10" spans="1:5" ht="18.95" customHeight="1">
      <c r="A10" s="608"/>
      <c r="B10" s="609"/>
      <c r="C10" s="218"/>
      <c r="D10" s="219"/>
      <c r="E10" s="220"/>
    </row>
    <row r="11" spans="1:5" ht="18.95" customHeight="1">
      <c r="A11" s="608"/>
      <c r="B11" s="609"/>
      <c r="C11" s="218"/>
      <c r="D11" s="219"/>
      <c r="E11" s="220"/>
    </row>
    <row r="12" spans="1:5" ht="18.95" customHeight="1">
      <c r="A12" s="602"/>
      <c r="B12" s="603"/>
      <c r="C12" s="237"/>
      <c r="D12" s="223"/>
      <c r="E12" s="277"/>
    </row>
    <row r="13" spans="1:5" ht="18.95" customHeight="1">
      <c r="A13" s="604" t="s">
        <v>11</v>
      </c>
      <c r="B13" s="605"/>
      <c r="C13" s="10"/>
      <c r="D13" s="11">
        <f>SUM(D5:D12)</f>
        <v>1045000000</v>
      </c>
      <c r="E13" s="10"/>
    </row>
  </sheetData>
  <mergeCells count="11">
    <mergeCell ref="A1:E1"/>
    <mergeCell ref="A4:B4"/>
    <mergeCell ref="A12:B12"/>
    <mergeCell ref="A13:B13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5905511811023623" right="0.5905511811023623" top="1.1811023622047245" bottom="0.984251968503937" header="0.5118110236220472" footer="0.5118110236220472"/>
  <pageSetup firstPageNumber="23" useFirstPageNumber="1" horizontalDpi="600" verticalDpi="600" orientation="landscape" paperSize="9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 topLeftCell="A1">
      <selection activeCell="D11" sqref="D11"/>
    </sheetView>
  </sheetViews>
  <sheetFormatPr defaultColWidth="11.421875" defaultRowHeight="12.75"/>
  <cols>
    <col min="1" max="1" width="11.8515625" style="1" customWidth="1"/>
    <col min="2" max="2" width="9.421875" style="1" customWidth="1"/>
    <col min="3" max="3" width="43.00390625" style="1" customWidth="1"/>
    <col min="4" max="4" width="35.421875" style="1" customWidth="1"/>
    <col min="5" max="5" width="32.8515625" style="1" customWidth="1"/>
    <col min="6" max="7" width="11.421875" style="1" customWidth="1"/>
    <col min="8" max="8" width="15.140625" style="1" customWidth="1"/>
    <col min="9" max="16384" width="11.421875" style="1" customWidth="1"/>
  </cols>
  <sheetData>
    <row r="1" spans="1:5" ht="30" customHeight="1">
      <c r="A1" s="582" t="s">
        <v>10</v>
      </c>
      <c r="B1" s="582"/>
      <c r="C1" s="582"/>
      <c r="D1" s="582"/>
      <c r="E1" s="582"/>
    </row>
    <row r="2" spans="1:5" ht="15" customHeight="1">
      <c r="A2" s="81" t="s">
        <v>230</v>
      </c>
      <c r="B2" s="81"/>
      <c r="C2" s="3"/>
      <c r="E2" s="84" t="s">
        <v>81</v>
      </c>
    </row>
    <row r="3" ht="9.95" customHeight="1"/>
    <row r="4" spans="1:5" ht="24" customHeight="1">
      <c r="A4" s="580" t="s">
        <v>303</v>
      </c>
      <c r="B4" s="581"/>
      <c r="C4" s="5" t="s">
        <v>2</v>
      </c>
      <c r="D4" s="5" t="s">
        <v>4</v>
      </c>
      <c r="E4" s="5" t="s">
        <v>5</v>
      </c>
    </row>
    <row r="5" spans="1:5" ht="18.95" customHeight="1">
      <c r="A5" s="608" t="s">
        <v>355</v>
      </c>
      <c r="B5" s="609"/>
      <c r="C5" s="218" t="s">
        <v>356</v>
      </c>
      <c r="D5" s="219">
        <v>61000000</v>
      </c>
      <c r="E5" s="220" t="s">
        <v>357</v>
      </c>
    </row>
    <row r="6" spans="1:5" ht="18.95" customHeight="1">
      <c r="A6" s="608" t="s">
        <v>355</v>
      </c>
      <c r="B6" s="609"/>
      <c r="C6" s="218" t="s">
        <v>358</v>
      </c>
      <c r="D6" s="219">
        <v>79677000</v>
      </c>
      <c r="E6" s="220" t="s">
        <v>357</v>
      </c>
    </row>
    <row r="7" spans="1:5" ht="18.95" customHeight="1">
      <c r="A7" s="608" t="s">
        <v>359</v>
      </c>
      <c r="B7" s="609"/>
      <c r="C7" s="218" t="s">
        <v>360</v>
      </c>
      <c r="D7" s="219">
        <v>435999000</v>
      </c>
      <c r="E7" s="220" t="s">
        <v>357</v>
      </c>
    </row>
    <row r="8" spans="1:5" ht="18.95" customHeight="1">
      <c r="A8" s="608" t="s">
        <v>361</v>
      </c>
      <c r="B8" s="609"/>
      <c r="C8" s="218" t="s">
        <v>360</v>
      </c>
      <c r="D8" s="219">
        <v>179765000</v>
      </c>
      <c r="E8" s="220" t="s">
        <v>357</v>
      </c>
    </row>
    <row r="9" spans="1:5" ht="18.95" customHeight="1">
      <c r="A9" s="608" t="s">
        <v>362</v>
      </c>
      <c r="B9" s="609"/>
      <c r="C9" s="218" t="s">
        <v>363</v>
      </c>
      <c r="D9" s="219">
        <v>10000000</v>
      </c>
      <c r="E9" s="220" t="s">
        <v>357</v>
      </c>
    </row>
    <row r="10" spans="1:5" ht="18.95" customHeight="1">
      <c r="A10" s="608" t="s">
        <v>304</v>
      </c>
      <c r="B10" s="609"/>
      <c r="C10" s="218" t="s">
        <v>485</v>
      </c>
      <c r="D10" s="219">
        <v>10000000</v>
      </c>
      <c r="E10" s="220" t="s">
        <v>486</v>
      </c>
    </row>
    <row r="11" spans="1:5" ht="18.95" customHeight="1">
      <c r="A11" s="608" t="s">
        <v>304</v>
      </c>
      <c r="B11" s="609"/>
      <c r="C11" s="218" t="s">
        <v>364</v>
      </c>
      <c r="D11" s="219">
        <v>6600000</v>
      </c>
      <c r="E11" s="220" t="s">
        <v>357</v>
      </c>
    </row>
    <row r="12" spans="1:5" ht="18.95" customHeight="1">
      <c r="A12" s="602" t="s">
        <v>366</v>
      </c>
      <c r="B12" s="603"/>
      <c r="C12" s="237" t="s">
        <v>62</v>
      </c>
      <c r="D12" s="223">
        <v>50000000</v>
      </c>
      <c r="E12" s="277" t="s">
        <v>365</v>
      </c>
    </row>
    <row r="13" spans="1:5" ht="18.95" customHeight="1">
      <c r="A13" s="604" t="s">
        <v>11</v>
      </c>
      <c r="B13" s="605"/>
      <c r="C13" s="10"/>
      <c r="D13" s="11">
        <f>SUM(D5:D12)</f>
        <v>833041000</v>
      </c>
      <c r="E13" s="10"/>
    </row>
  </sheetData>
  <mergeCells count="11">
    <mergeCell ref="A7:B7"/>
    <mergeCell ref="A1:E1"/>
    <mergeCell ref="A4:B4"/>
    <mergeCell ref="A5:B5"/>
    <mergeCell ref="A6:B6"/>
    <mergeCell ref="A8:B8"/>
    <mergeCell ref="A9:B9"/>
    <mergeCell ref="A11:B11"/>
    <mergeCell ref="A12:B12"/>
    <mergeCell ref="A13:B13"/>
    <mergeCell ref="A10:B10"/>
  </mergeCells>
  <printOptions horizontalCentered="1"/>
  <pageMargins left="0.5905511811023623" right="0.5905511811023623" top="1.1811023622047245" bottom="0.984251968503937" header="0.5118110236220472" footer="0.5118110236220472"/>
  <pageSetup firstPageNumber="24" useFirstPageNumber="1" horizontalDpi="600" verticalDpi="600" orientation="landscape" paperSize="9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2"/>
  <sheetViews>
    <sheetView showGridLines="0" workbookViewId="0" topLeftCell="A1">
      <selection activeCell="B39" sqref="B39"/>
    </sheetView>
  </sheetViews>
  <sheetFormatPr defaultColWidth="9.140625" defaultRowHeight="12.75"/>
  <cols>
    <col min="1" max="6" width="9.140625" style="21" customWidth="1"/>
    <col min="7" max="7" width="15.140625" style="21" customWidth="1"/>
    <col min="8" max="11" width="9.140625" style="21" customWidth="1"/>
    <col min="12" max="12" width="19.7109375" style="21" customWidth="1"/>
    <col min="13" max="266" width="9.140625" style="21" customWidth="1"/>
    <col min="267" max="267" width="19.7109375" style="21" customWidth="1"/>
    <col min="268" max="522" width="9.140625" style="21" customWidth="1"/>
    <col min="523" max="523" width="19.7109375" style="21" customWidth="1"/>
    <col min="524" max="778" width="9.140625" style="21" customWidth="1"/>
    <col min="779" max="779" width="19.7109375" style="21" customWidth="1"/>
    <col min="780" max="1034" width="9.140625" style="21" customWidth="1"/>
    <col min="1035" max="1035" width="19.7109375" style="21" customWidth="1"/>
    <col min="1036" max="1290" width="9.140625" style="21" customWidth="1"/>
    <col min="1291" max="1291" width="19.7109375" style="21" customWidth="1"/>
    <col min="1292" max="1546" width="9.140625" style="21" customWidth="1"/>
    <col min="1547" max="1547" width="19.7109375" style="21" customWidth="1"/>
    <col min="1548" max="1802" width="9.140625" style="21" customWidth="1"/>
    <col min="1803" max="1803" width="19.7109375" style="21" customWidth="1"/>
    <col min="1804" max="2058" width="9.140625" style="21" customWidth="1"/>
    <col min="2059" max="2059" width="19.7109375" style="21" customWidth="1"/>
    <col min="2060" max="2314" width="9.140625" style="21" customWidth="1"/>
    <col min="2315" max="2315" width="19.7109375" style="21" customWidth="1"/>
    <col min="2316" max="2570" width="9.140625" style="21" customWidth="1"/>
    <col min="2571" max="2571" width="19.7109375" style="21" customWidth="1"/>
    <col min="2572" max="2826" width="9.140625" style="21" customWidth="1"/>
    <col min="2827" max="2827" width="19.7109375" style="21" customWidth="1"/>
    <col min="2828" max="3082" width="9.140625" style="21" customWidth="1"/>
    <col min="3083" max="3083" width="19.7109375" style="21" customWidth="1"/>
    <col min="3084" max="3338" width="9.140625" style="21" customWidth="1"/>
    <col min="3339" max="3339" width="19.7109375" style="21" customWidth="1"/>
    <col min="3340" max="3594" width="9.140625" style="21" customWidth="1"/>
    <col min="3595" max="3595" width="19.7109375" style="21" customWidth="1"/>
    <col min="3596" max="3850" width="9.140625" style="21" customWidth="1"/>
    <col min="3851" max="3851" width="19.7109375" style="21" customWidth="1"/>
    <col min="3852" max="4106" width="9.140625" style="21" customWidth="1"/>
    <col min="4107" max="4107" width="19.7109375" style="21" customWidth="1"/>
    <col min="4108" max="4362" width="9.140625" style="21" customWidth="1"/>
    <col min="4363" max="4363" width="19.7109375" style="21" customWidth="1"/>
    <col min="4364" max="4618" width="9.140625" style="21" customWidth="1"/>
    <col min="4619" max="4619" width="19.7109375" style="21" customWidth="1"/>
    <col min="4620" max="4874" width="9.140625" style="21" customWidth="1"/>
    <col min="4875" max="4875" width="19.7109375" style="21" customWidth="1"/>
    <col min="4876" max="5130" width="9.140625" style="21" customWidth="1"/>
    <col min="5131" max="5131" width="19.7109375" style="21" customWidth="1"/>
    <col min="5132" max="5386" width="9.140625" style="21" customWidth="1"/>
    <col min="5387" max="5387" width="19.7109375" style="21" customWidth="1"/>
    <col min="5388" max="5642" width="9.140625" style="21" customWidth="1"/>
    <col min="5643" max="5643" width="19.7109375" style="21" customWidth="1"/>
    <col min="5644" max="5898" width="9.140625" style="21" customWidth="1"/>
    <col min="5899" max="5899" width="19.7109375" style="21" customWidth="1"/>
    <col min="5900" max="6154" width="9.140625" style="21" customWidth="1"/>
    <col min="6155" max="6155" width="19.7109375" style="21" customWidth="1"/>
    <col min="6156" max="6410" width="9.140625" style="21" customWidth="1"/>
    <col min="6411" max="6411" width="19.7109375" style="21" customWidth="1"/>
    <col min="6412" max="6666" width="9.140625" style="21" customWidth="1"/>
    <col min="6667" max="6667" width="19.7109375" style="21" customWidth="1"/>
    <col min="6668" max="6922" width="9.140625" style="21" customWidth="1"/>
    <col min="6923" max="6923" width="19.7109375" style="21" customWidth="1"/>
    <col min="6924" max="7178" width="9.140625" style="21" customWidth="1"/>
    <col min="7179" max="7179" width="19.7109375" style="21" customWidth="1"/>
    <col min="7180" max="7434" width="9.140625" style="21" customWidth="1"/>
    <col min="7435" max="7435" width="19.7109375" style="21" customWidth="1"/>
    <col min="7436" max="7690" width="9.140625" style="21" customWidth="1"/>
    <col min="7691" max="7691" width="19.7109375" style="21" customWidth="1"/>
    <col min="7692" max="7946" width="9.140625" style="21" customWidth="1"/>
    <col min="7947" max="7947" width="19.7109375" style="21" customWidth="1"/>
    <col min="7948" max="8202" width="9.140625" style="21" customWidth="1"/>
    <col min="8203" max="8203" width="19.7109375" style="21" customWidth="1"/>
    <col min="8204" max="8458" width="9.140625" style="21" customWidth="1"/>
    <col min="8459" max="8459" width="19.7109375" style="21" customWidth="1"/>
    <col min="8460" max="8714" width="9.140625" style="21" customWidth="1"/>
    <col min="8715" max="8715" width="19.7109375" style="21" customWidth="1"/>
    <col min="8716" max="8970" width="9.140625" style="21" customWidth="1"/>
    <col min="8971" max="8971" width="19.7109375" style="21" customWidth="1"/>
    <col min="8972" max="9226" width="9.140625" style="21" customWidth="1"/>
    <col min="9227" max="9227" width="19.7109375" style="21" customWidth="1"/>
    <col min="9228" max="9482" width="9.140625" style="21" customWidth="1"/>
    <col min="9483" max="9483" width="19.7109375" style="21" customWidth="1"/>
    <col min="9484" max="9738" width="9.140625" style="21" customWidth="1"/>
    <col min="9739" max="9739" width="19.7109375" style="21" customWidth="1"/>
    <col min="9740" max="9994" width="9.140625" style="21" customWidth="1"/>
    <col min="9995" max="9995" width="19.7109375" style="21" customWidth="1"/>
    <col min="9996" max="10250" width="9.140625" style="21" customWidth="1"/>
    <col min="10251" max="10251" width="19.7109375" style="21" customWidth="1"/>
    <col min="10252" max="10506" width="9.140625" style="21" customWidth="1"/>
    <col min="10507" max="10507" width="19.7109375" style="21" customWidth="1"/>
    <col min="10508" max="10762" width="9.140625" style="21" customWidth="1"/>
    <col min="10763" max="10763" width="19.7109375" style="21" customWidth="1"/>
    <col min="10764" max="11018" width="9.140625" style="21" customWidth="1"/>
    <col min="11019" max="11019" width="19.7109375" style="21" customWidth="1"/>
    <col min="11020" max="11274" width="9.140625" style="21" customWidth="1"/>
    <col min="11275" max="11275" width="19.7109375" style="21" customWidth="1"/>
    <col min="11276" max="11530" width="9.140625" style="21" customWidth="1"/>
    <col min="11531" max="11531" width="19.7109375" style="21" customWidth="1"/>
    <col min="11532" max="11786" width="9.140625" style="21" customWidth="1"/>
    <col min="11787" max="11787" width="19.7109375" style="21" customWidth="1"/>
    <col min="11788" max="12042" width="9.140625" style="21" customWidth="1"/>
    <col min="12043" max="12043" width="19.7109375" style="21" customWidth="1"/>
    <col min="12044" max="12298" width="9.140625" style="21" customWidth="1"/>
    <col min="12299" max="12299" width="19.7109375" style="21" customWidth="1"/>
    <col min="12300" max="12554" width="9.140625" style="21" customWidth="1"/>
    <col min="12555" max="12555" width="19.7109375" style="21" customWidth="1"/>
    <col min="12556" max="12810" width="9.140625" style="21" customWidth="1"/>
    <col min="12811" max="12811" width="19.7109375" style="21" customWidth="1"/>
    <col min="12812" max="13066" width="9.140625" style="21" customWidth="1"/>
    <col min="13067" max="13067" width="19.7109375" style="21" customWidth="1"/>
    <col min="13068" max="13322" width="9.140625" style="21" customWidth="1"/>
    <col min="13323" max="13323" width="19.7109375" style="21" customWidth="1"/>
    <col min="13324" max="13578" width="9.140625" style="21" customWidth="1"/>
    <col min="13579" max="13579" width="19.7109375" style="21" customWidth="1"/>
    <col min="13580" max="13834" width="9.140625" style="21" customWidth="1"/>
    <col min="13835" max="13835" width="19.7109375" style="21" customWidth="1"/>
    <col min="13836" max="14090" width="9.140625" style="21" customWidth="1"/>
    <col min="14091" max="14091" width="19.7109375" style="21" customWidth="1"/>
    <col min="14092" max="14346" width="9.140625" style="21" customWidth="1"/>
    <col min="14347" max="14347" width="19.7109375" style="21" customWidth="1"/>
    <col min="14348" max="14602" width="9.140625" style="21" customWidth="1"/>
    <col min="14603" max="14603" width="19.7109375" style="21" customWidth="1"/>
    <col min="14604" max="14858" width="9.140625" style="21" customWidth="1"/>
    <col min="14859" max="14859" width="19.7109375" style="21" customWidth="1"/>
    <col min="14860" max="15114" width="9.140625" style="21" customWidth="1"/>
    <col min="15115" max="15115" width="19.7109375" style="21" customWidth="1"/>
    <col min="15116" max="15370" width="9.140625" style="21" customWidth="1"/>
    <col min="15371" max="15371" width="19.7109375" style="21" customWidth="1"/>
    <col min="15372" max="15626" width="9.140625" style="21" customWidth="1"/>
    <col min="15627" max="15627" width="19.7109375" style="21" customWidth="1"/>
    <col min="15628" max="15882" width="9.140625" style="21" customWidth="1"/>
    <col min="15883" max="15883" width="19.7109375" style="21" customWidth="1"/>
    <col min="15884" max="16138" width="9.140625" style="21" customWidth="1"/>
    <col min="16139" max="16139" width="19.7109375" style="21" customWidth="1"/>
    <col min="16140" max="16384" width="9.140625" style="21" customWidth="1"/>
  </cols>
  <sheetData>
    <row r="12" spans="1:12" ht="61.5">
      <c r="A12" s="327" t="s">
        <v>60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</row>
  </sheetData>
  <mergeCells count="1">
    <mergeCell ref="A12:L12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 topLeftCell="A62">
      <selection activeCell="D82" sqref="D82"/>
    </sheetView>
  </sheetViews>
  <sheetFormatPr defaultColWidth="11.421875" defaultRowHeight="12.75"/>
  <cols>
    <col min="1" max="2" width="25.7109375" style="132" customWidth="1"/>
    <col min="3" max="3" width="29.57421875" style="132" customWidth="1"/>
    <col min="4" max="5" width="25.7109375" style="132" customWidth="1"/>
    <col min="6" max="256" width="11.421875" style="132" customWidth="1"/>
    <col min="257" max="258" width="25.7109375" style="132" customWidth="1"/>
    <col min="259" max="259" width="29.57421875" style="132" customWidth="1"/>
    <col min="260" max="261" width="25.7109375" style="132" customWidth="1"/>
    <col min="262" max="512" width="11.421875" style="132" customWidth="1"/>
    <col min="513" max="514" width="25.7109375" style="132" customWidth="1"/>
    <col min="515" max="515" width="29.57421875" style="132" customWidth="1"/>
    <col min="516" max="517" width="25.7109375" style="132" customWidth="1"/>
    <col min="518" max="768" width="11.421875" style="132" customWidth="1"/>
    <col min="769" max="770" width="25.7109375" style="132" customWidth="1"/>
    <col min="771" max="771" width="29.57421875" style="132" customWidth="1"/>
    <col min="772" max="773" width="25.7109375" style="132" customWidth="1"/>
    <col min="774" max="1024" width="11.421875" style="132" customWidth="1"/>
    <col min="1025" max="1026" width="25.7109375" style="132" customWidth="1"/>
    <col min="1027" max="1027" width="29.57421875" style="132" customWidth="1"/>
    <col min="1028" max="1029" width="25.7109375" style="132" customWidth="1"/>
    <col min="1030" max="1280" width="11.421875" style="132" customWidth="1"/>
    <col min="1281" max="1282" width="25.7109375" style="132" customWidth="1"/>
    <col min="1283" max="1283" width="29.57421875" style="132" customWidth="1"/>
    <col min="1284" max="1285" width="25.7109375" style="132" customWidth="1"/>
    <col min="1286" max="1536" width="11.421875" style="132" customWidth="1"/>
    <col min="1537" max="1538" width="25.7109375" style="132" customWidth="1"/>
    <col min="1539" max="1539" width="29.57421875" style="132" customWidth="1"/>
    <col min="1540" max="1541" width="25.7109375" style="132" customWidth="1"/>
    <col min="1542" max="1792" width="11.421875" style="132" customWidth="1"/>
    <col min="1793" max="1794" width="25.7109375" style="132" customWidth="1"/>
    <col min="1795" max="1795" width="29.57421875" style="132" customWidth="1"/>
    <col min="1796" max="1797" width="25.7109375" style="132" customWidth="1"/>
    <col min="1798" max="2048" width="11.421875" style="132" customWidth="1"/>
    <col min="2049" max="2050" width="25.7109375" style="132" customWidth="1"/>
    <col min="2051" max="2051" width="29.57421875" style="132" customWidth="1"/>
    <col min="2052" max="2053" width="25.7109375" style="132" customWidth="1"/>
    <col min="2054" max="2304" width="11.421875" style="132" customWidth="1"/>
    <col min="2305" max="2306" width="25.7109375" style="132" customWidth="1"/>
    <col min="2307" max="2307" width="29.57421875" style="132" customWidth="1"/>
    <col min="2308" max="2309" width="25.7109375" style="132" customWidth="1"/>
    <col min="2310" max="2560" width="11.421875" style="132" customWidth="1"/>
    <col min="2561" max="2562" width="25.7109375" style="132" customWidth="1"/>
    <col min="2563" max="2563" width="29.57421875" style="132" customWidth="1"/>
    <col min="2564" max="2565" width="25.7109375" style="132" customWidth="1"/>
    <col min="2566" max="2816" width="11.421875" style="132" customWidth="1"/>
    <col min="2817" max="2818" width="25.7109375" style="132" customWidth="1"/>
    <col min="2819" max="2819" width="29.57421875" style="132" customWidth="1"/>
    <col min="2820" max="2821" width="25.7109375" style="132" customWidth="1"/>
    <col min="2822" max="3072" width="11.421875" style="132" customWidth="1"/>
    <col min="3073" max="3074" width="25.7109375" style="132" customWidth="1"/>
    <col min="3075" max="3075" width="29.57421875" style="132" customWidth="1"/>
    <col min="3076" max="3077" width="25.7109375" style="132" customWidth="1"/>
    <col min="3078" max="3328" width="11.421875" style="132" customWidth="1"/>
    <col min="3329" max="3330" width="25.7109375" style="132" customWidth="1"/>
    <col min="3331" max="3331" width="29.57421875" style="132" customWidth="1"/>
    <col min="3332" max="3333" width="25.7109375" style="132" customWidth="1"/>
    <col min="3334" max="3584" width="11.421875" style="132" customWidth="1"/>
    <col min="3585" max="3586" width="25.7109375" style="132" customWidth="1"/>
    <col min="3587" max="3587" width="29.57421875" style="132" customWidth="1"/>
    <col min="3588" max="3589" width="25.7109375" style="132" customWidth="1"/>
    <col min="3590" max="3840" width="11.421875" style="132" customWidth="1"/>
    <col min="3841" max="3842" width="25.7109375" style="132" customWidth="1"/>
    <col min="3843" max="3843" width="29.57421875" style="132" customWidth="1"/>
    <col min="3844" max="3845" width="25.7109375" style="132" customWidth="1"/>
    <col min="3846" max="4096" width="11.421875" style="132" customWidth="1"/>
    <col min="4097" max="4098" width="25.7109375" style="132" customWidth="1"/>
    <col min="4099" max="4099" width="29.57421875" style="132" customWidth="1"/>
    <col min="4100" max="4101" width="25.7109375" style="132" customWidth="1"/>
    <col min="4102" max="4352" width="11.421875" style="132" customWidth="1"/>
    <col min="4353" max="4354" width="25.7109375" style="132" customWidth="1"/>
    <col min="4355" max="4355" width="29.57421875" style="132" customWidth="1"/>
    <col min="4356" max="4357" width="25.7109375" style="132" customWidth="1"/>
    <col min="4358" max="4608" width="11.421875" style="132" customWidth="1"/>
    <col min="4609" max="4610" width="25.7109375" style="132" customWidth="1"/>
    <col min="4611" max="4611" width="29.57421875" style="132" customWidth="1"/>
    <col min="4612" max="4613" width="25.7109375" style="132" customWidth="1"/>
    <col min="4614" max="4864" width="11.421875" style="132" customWidth="1"/>
    <col min="4865" max="4866" width="25.7109375" style="132" customWidth="1"/>
    <col min="4867" max="4867" width="29.57421875" style="132" customWidth="1"/>
    <col min="4868" max="4869" width="25.7109375" style="132" customWidth="1"/>
    <col min="4870" max="5120" width="11.421875" style="132" customWidth="1"/>
    <col min="5121" max="5122" width="25.7109375" style="132" customWidth="1"/>
    <col min="5123" max="5123" width="29.57421875" style="132" customWidth="1"/>
    <col min="5124" max="5125" width="25.7109375" style="132" customWidth="1"/>
    <col min="5126" max="5376" width="11.421875" style="132" customWidth="1"/>
    <col min="5377" max="5378" width="25.7109375" style="132" customWidth="1"/>
    <col min="5379" max="5379" width="29.57421875" style="132" customWidth="1"/>
    <col min="5380" max="5381" width="25.7109375" style="132" customWidth="1"/>
    <col min="5382" max="5632" width="11.421875" style="132" customWidth="1"/>
    <col min="5633" max="5634" width="25.7109375" style="132" customWidth="1"/>
    <col min="5635" max="5635" width="29.57421875" style="132" customWidth="1"/>
    <col min="5636" max="5637" width="25.7109375" style="132" customWidth="1"/>
    <col min="5638" max="5888" width="11.421875" style="132" customWidth="1"/>
    <col min="5889" max="5890" width="25.7109375" style="132" customWidth="1"/>
    <col min="5891" max="5891" width="29.57421875" style="132" customWidth="1"/>
    <col min="5892" max="5893" width="25.7109375" style="132" customWidth="1"/>
    <col min="5894" max="6144" width="11.421875" style="132" customWidth="1"/>
    <col min="6145" max="6146" width="25.7109375" style="132" customWidth="1"/>
    <col min="6147" max="6147" width="29.57421875" style="132" customWidth="1"/>
    <col min="6148" max="6149" width="25.7109375" style="132" customWidth="1"/>
    <col min="6150" max="6400" width="11.421875" style="132" customWidth="1"/>
    <col min="6401" max="6402" width="25.7109375" style="132" customWidth="1"/>
    <col min="6403" max="6403" width="29.57421875" style="132" customWidth="1"/>
    <col min="6404" max="6405" width="25.7109375" style="132" customWidth="1"/>
    <col min="6406" max="6656" width="11.421875" style="132" customWidth="1"/>
    <col min="6657" max="6658" width="25.7109375" style="132" customWidth="1"/>
    <col min="6659" max="6659" width="29.57421875" style="132" customWidth="1"/>
    <col min="6660" max="6661" width="25.7109375" style="132" customWidth="1"/>
    <col min="6662" max="6912" width="11.421875" style="132" customWidth="1"/>
    <col min="6913" max="6914" width="25.7109375" style="132" customWidth="1"/>
    <col min="6915" max="6915" width="29.57421875" style="132" customWidth="1"/>
    <col min="6916" max="6917" width="25.7109375" style="132" customWidth="1"/>
    <col min="6918" max="7168" width="11.421875" style="132" customWidth="1"/>
    <col min="7169" max="7170" width="25.7109375" style="132" customWidth="1"/>
    <col min="7171" max="7171" width="29.57421875" style="132" customWidth="1"/>
    <col min="7172" max="7173" width="25.7109375" style="132" customWidth="1"/>
    <col min="7174" max="7424" width="11.421875" style="132" customWidth="1"/>
    <col min="7425" max="7426" width="25.7109375" style="132" customWidth="1"/>
    <col min="7427" max="7427" width="29.57421875" style="132" customWidth="1"/>
    <col min="7428" max="7429" width="25.7109375" style="132" customWidth="1"/>
    <col min="7430" max="7680" width="11.421875" style="132" customWidth="1"/>
    <col min="7681" max="7682" width="25.7109375" style="132" customWidth="1"/>
    <col min="7683" max="7683" width="29.57421875" style="132" customWidth="1"/>
    <col min="7684" max="7685" width="25.7109375" style="132" customWidth="1"/>
    <col min="7686" max="7936" width="11.421875" style="132" customWidth="1"/>
    <col min="7937" max="7938" width="25.7109375" style="132" customWidth="1"/>
    <col min="7939" max="7939" width="29.57421875" style="132" customWidth="1"/>
    <col min="7940" max="7941" width="25.7109375" style="132" customWidth="1"/>
    <col min="7942" max="8192" width="11.421875" style="132" customWidth="1"/>
    <col min="8193" max="8194" width="25.7109375" style="132" customWidth="1"/>
    <col min="8195" max="8195" width="29.57421875" style="132" customWidth="1"/>
    <col min="8196" max="8197" width="25.7109375" style="132" customWidth="1"/>
    <col min="8198" max="8448" width="11.421875" style="132" customWidth="1"/>
    <col min="8449" max="8450" width="25.7109375" style="132" customWidth="1"/>
    <col min="8451" max="8451" width="29.57421875" style="132" customWidth="1"/>
    <col min="8452" max="8453" width="25.7109375" style="132" customWidth="1"/>
    <col min="8454" max="8704" width="11.421875" style="132" customWidth="1"/>
    <col min="8705" max="8706" width="25.7109375" style="132" customWidth="1"/>
    <col min="8707" max="8707" width="29.57421875" style="132" customWidth="1"/>
    <col min="8708" max="8709" width="25.7109375" style="132" customWidth="1"/>
    <col min="8710" max="8960" width="11.421875" style="132" customWidth="1"/>
    <col min="8961" max="8962" width="25.7109375" style="132" customWidth="1"/>
    <col min="8963" max="8963" width="29.57421875" style="132" customWidth="1"/>
    <col min="8964" max="8965" width="25.7109375" style="132" customWidth="1"/>
    <col min="8966" max="9216" width="11.421875" style="132" customWidth="1"/>
    <col min="9217" max="9218" width="25.7109375" style="132" customWidth="1"/>
    <col min="9219" max="9219" width="29.57421875" style="132" customWidth="1"/>
    <col min="9220" max="9221" width="25.7109375" style="132" customWidth="1"/>
    <col min="9222" max="9472" width="11.421875" style="132" customWidth="1"/>
    <col min="9473" max="9474" width="25.7109375" style="132" customWidth="1"/>
    <col min="9475" max="9475" width="29.57421875" style="132" customWidth="1"/>
    <col min="9476" max="9477" width="25.7109375" style="132" customWidth="1"/>
    <col min="9478" max="9728" width="11.421875" style="132" customWidth="1"/>
    <col min="9729" max="9730" width="25.7109375" style="132" customWidth="1"/>
    <col min="9731" max="9731" width="29.57421875" style="132" customWidth="1"/>
    <col min="9732" max="9733" width="25.7109375" style="132" customWidth="1"/>
    <col min="9734" max="9984" width="11.421875" style="132" customWidth="1"/>
    <col min="9985" max="9986" width="25.7109375" style="132" customWidth="1"/>
    <col min="9987" max="9987" width="29.57421875" style="132" customWidth="1"/>
    <col min="9988" max="9989" width="25.7109375" style="132" customWidth="1"/>
    <col min="9990" max="10240" width="11.421875" style="132" customWidth="1"/>
    <col min="10241" max="10242" width="25.7109375" style="132" customWidth="1"/>
    <col min="10243" max="10243" width="29.57421875" style="132" customWidth="1"/>
    <col min="10244" max="10245" width="25.7109375" style="132" customWidth="1"/>
    <col min="10246" max="10496" width="11.421875" style="132" customWidth="1"/>
    <col min="10497" max="10498" width="25.7109375" style="132" customWidth="1"/>
    <col min="10499" max="10499" width="29.57421875" style="132" customWidth="1"/>
    <col min="10500" max="10501" width="25.7109375" style="132" customWidth="1"/>
    <col min="10502" max="10752" width="11.421875" style="132" customWidth="1"/>
    <col min="10753" max="10754" width="25.7109375" style="132" customWidth="1"/>
    <col min="10755" max="10755" width="29.57421875" style="132" customWidth="1"/>
    <col min="10756" max="10757" width="25.7109375" style="132" customWidth="1"/>
    <col min="10758" max="11008" width="11.421875" style="132" customWidth="1"/>
    <col min="11009" max="11010" width="25.7109375" style="132" customWidth="1"/>
    <col min="11011" max="11011" width="29.57421875" style="132" customWidth="1"/>
    <col min="11012" max="11013" width="25.7109375" style="132" customWidth="1"/>
    <col min="11014" max="11264" width="11.421875" style="132" customWidth="1"/>
    <col min="11265" max="11266" width="25.7109375" style="132" customWidth="1"/>
    <col min="11267" max="11267" width="29.57421875" style="132" customWidth="1"/>
    <col min="11268" max="11269" width="25.7109375" style="132" customWidth="1"/>
    <col min="11270" max="11520" width="11.421875" style="132" customWidth="1"/>
    <col min="11521" max="11522" width="25.7109375" style="132" customWidth="1"/>
    <col min="11523" max="11523" width="29.57421875" style="132" customWidth="1"/>
    <col min="11524" max="11525" width="25.7109375" style="132" customWidth="1"/>
    <col min="11526" max="11776" width="11.421875" style="132" customWidth="1"/>
    <col min="11777" max="11778" width="25.7109375" style="132" customWidth="1"/>
    <col min="11779" max="11779" width="29.57421875" style="132" customWidth="1"/>
    <col min="11780" max="11781" width="25.7109375" style="132" customWidth="1"/>
    <col min="11782" max="12032" width="11.421875" style="132" customWidth="1"/>
    <col min="12033" max="12034" width="25.7109375" style="132" customWidth="1"/>
    <col min="12035" max="12035" width="29.57421875" style="132" customWidth="1"/>
    <col min="12036" max="12037" width="25.7109375" style="132" customWidth="1"/>
    <col min="12038" max="12288" width="11.421875" style="132" customWidth="1"/>
    <col min="12289" max="12290" width="25.7109375" style="132" customWidth="1"/>
    <col min="12291" max="12291" width="29.57421875" style="132" customWidth="1"/>
    <col min="12292" max="12293" width="25.7109375" style="132" customWidth="1"/>
    <col min="12294" max="12544" width="11.421875" style="132" customWidth="1"/>
    <col min="12545" max="12546" width="25.7109375" style="132" customWidth="1"/>
    <col min="12547" max="12547" width="29.57421875" style="132" customWidth="1"/>
    <col min="12548" max="12549" width="25.7109375" style="132" customWidth="1"/>
    <col min="12550" max="12800" width="11.421875" style="132" customWidth="1"/>
    <col min="12801" max="12802" width="25.7109375" style="132" customWidth="1"/>
    <col min="12803" max="12803" width="29.57421875" style="132" customWidth="1"/>
    <col min="12804" max="12805" width="25.7109375" style="132" customWidth="1"/>
    <col min="12806" max="13056" width="11.421875" style="132" customWidth="1"/>
    <col min="13057" max="13058" width="25.7109375" style="132" customWidth="1"/>
    <col min="13059" max="13059" width="29.57421875" style="132" customWidth="1"/>
    <col min="13060" max="13061" width="25.7109375" style="132" customWidth="1"/>
    <col min="13062" max="13312" width="11.421875" style="132" customWidth="1"/>
    <col min="13313" max="13314" width="25.7109375" style="132" customWidth="1"/>
    <col min="13315" max="13315" width="29.57421875" style="132" customWidth="1"/>
    <col min="13316" max="13317" width="25.7109375" style="132" customWidth="1"/>
    <col min="13318" max="13568" width="11.421875" style="132" customWidth="1"/>
    <col min="13569" max="13570" width="25.7109375" style="132" customWidth="1"/>
    <col min="13571" max="13571" width="29.57421875" style="132" customWidth="1"/>
    <col min="13572" max="13573" width="25.7109375" style="132" customWidth="1"/>
    <col min="13574" max="13824" width="11.421875" style="132" customWidth="1"/>
    <col min="13825" max="13826" width="25.7109375" style="132" customWidth="1"/>
    <col min="13827" max="13827" width="29.57421875" style="132" customWidth="1"/>
    <col min="13828" max="13829" width="25.7109375" style="132" customWidth="1"/>
    <col min="13830" max="14080" width="11.421875" style="132" customWidth="1"/>
    <col min="14081" max="14082" width="25.7109375" style="132" customWidth="1"/>
    <col min="14083" max="14083" width="29.57421875" style="132" customWidth="1"/>
    <col min="14084" max="14085" width="25.7109375" style="132" customWidth="1"/>
    <col min="14086" max="14336" width="11.421875" style="132" customWidth="1"/>
    <col min="14337" max="14338" width="25.7109375" style="132" customWidth="1"/>
    <col min="14339" max="14339" width="29.57421875" style="132" customWidth="1"/>
    <col min="14340" max="14341" width="25.7109375" style="132" customWidth="1"/>
    <col min="14342" max="14592" width="11.421875" style="132" customWidth="1"/>
    <col min="14593" max="14594" width="25.7109375" style="132" customWidth="1"/>
    <col min="14595" max="14595" width="29.57421875" style="132" customWidth="1"/>
    <col min="14596" max="14597" width="25.7109375" style="132" customWidth="1"/>
    <col min="14598" max="14848" width="11.421875" style="132" customWidth="1"/>
    <col min="14849" max="14850" width="25.7109375" style="132" customWidth="1"/>
    <col min="14851" max="14851" width="29.57421875" style="132" customWidth="1"/>
    <col min="14852" max="14853" width="25.7109375" style="132" customWidth="1"/>
    <col min="14854" max="15104" width="11.421875" style="132" customWidth="1"/>
    <col min="15105" max="15106" width="25.7109375" style="132" customWidth="1"/>
    <col min="15107" max="15107" width="29.57421875" style="132" customWidth="1"/>
    <col min="15108" max="15109" width="25.7109375" style="132" customWidth="1"/>
    <col min="15110" max="15360" width="11.421875" style="132" customWidth="1"/>
    <col min="15361" max="15362" width="25.7109375" style="132" customWidth="1"/>
    <col min="15363" max="15363" width="29.57421875" style="132" customWidth="1"/>
    <col min="15364" max="15365" width="25.7109375" style="132" customWidth="1"/>
    <col min="15366" max="15616" width="11.421875" style="132" customWidth="1"/>
    <col min="15617" max="15618" width="25.7109375" style="132" customWidth="1"/>
    <col min="15619" max="15619" width="29.57421875" style="132" customWidth="1"/>
    <col min="15620" max="15621" width="25.7109375" style="132" customWidth="1"/>
    <col min="15622" max="15872" width="11.421875" style="132" customWidth="1"/>
    <col min="15873" max="15874" width="25.7109375" style="132" customWidth="1"/>
    <col min="15875" max="15875" width="29.57421875" style="132" customWidth="1"/>
    <col min="15876" max="15877" width="25.7109375" style="132" customWidth="1"/>
    <col min="15878" max="16128" width="11.421875" style="132" customWidth="1"/>
    <col min="16129" max="16130" width="25.7109375" style="132" customWidth="1"/>
    <col min="16131" max="16131" width="29.57421875" style="132" customWidth="1"/>
    <col min="16132" max="16133" width="25.7109375" style="132" customWidth="1"/>
    <col min="16134" max="16384" width="11.421875" style="132" customWidth="1"/>
  </cols>
  <sheetData>
    <row r="1" spans="1:5" ht="21.95" customHeight="1">
      <c r="A1" s="610" t="s">
        <v>167</v>
      </c>
      <c r="B1" s="610"/>
      <c r="C1" s="610"/>
      <c r="D1" s="610"/>
      <c r="E1" s="610"/>
    </row>
    <row r="2" ht="5.1" customHeight="1"/>
    <row r="3" spans="1:5" ht="14.1" customHeight="1">
      <c r="A3" s="611" t="s">
        <v>487</v>
      </c>
      <c r="B3" s="611"/>
      <c r="C3" s="611"/>
      <c r="D3" s="611"/>
      <c r="E3" s="611"/>
    </row>
    <row r="4" ht="6.95" customHeight="1"/>
    <row r="5" spans="1:5" ht="15" customHeight="1">
      <c r="A5" s="612" t="s">
        <v>229</v>
      </c>
      <c r="B5" s="612"/>
      <c r="E5" s="84" t="s">
        <v>231</v>
      </c>
    </row>
    <row r="6" spans="1:5" ht="20.1" customHeight="1">
      <c r="A6" s="613" t="s">
        <v>168</v>
      </c>
      <c r="B6" s="613"/>
      <c r="C6" s="613" t="s">
        <v>169</v>
      </c>
      <c r="D6" s="613" t="s">
        <v>170</v>
      </c>
      <c r="E6" s="613"/>
    </row>
    <row r="7" spans="1:5" ht="20.1" customHeight="1">
      <c r="A7" s="137" t="s">
        <v>171</v>
      </c>
      <c r="B7" s="137" t="s">
        <v>172</v>
      </c>
      <c r="C7" s="613"/>
      <c r="D7" s="137" t="s">
        <v>172</v>
      </c>
      <c r="E7" s="137" t="s">
        <v>171</v>
      </c>
    </row>
    <row r="8" spans="1:5" ht="21.95" customHeight="1">
      <c r="A8" s="138">
        <f>A9+A19</f>
        <v>134067928038</v>
      </c>
      <c r="B8" s="138">
        <f>B9+B19</f>
        <v>298669097094</v>
      </c>
      <c r="C8" s="139" t="s">
        <v>173</v>
      </c>
      <c r="D8" s="138">
        <f>D9+D19</f>
        <v>164601169056</v>
      </c>
      <c r="E8" s="138">
        <f>E9+E19</f>
        <v>0</v>
      </c>
    </row>
    <row r="9" spans="1:5" ht="21.95" customHeight="1">
      <c r="A9" s="140">
        <f>A10</f>
        <v>60704978650</v>
      </c>
      <c r="B9" s="140">
        <f>B10</f>
        <v>192680352582</v>
      </c>
      <c r="C9" s="141" t="s">
        <v>174</v>
      </c>
      <c r="D9" s="140">
        <f>D10</f>
        <v>131975373932</v>
      </c>
      <c r="E9" s="142"/>
    </row>
    <row r="10" spans="1:5" ht="21.95" customHeight="1">
      <c r="A10" s="140">
        <f>B10-D10</f>
        <v>60704978650</v>
      </c>
      <c r="B10" s="140">
        <f>B11+B12+B13+B14+B15+B17+B18</f>
        <v>192680352582</v>
      </c>
      <c r="C10" s="141" t="s">
        <v>175</v>
      </c>
      <c r="D10" s="140">
        <f>D11+D12+D13+D14+D15+D17+D18</f>
        <v>131975373932</v>
      </c>
      <c r="E10" s="142"/>
    </row>
    <row r="11" spans="1:5" ht="21.95" customHeight="1">
      <c r="A11" s="134">
        <f>B11-D11</f>
        <v>0</v>
      </c>
      <c r="B11" s="134">
        <v>56399118440</v>
      </c>
      <c r="C11" s="133" t="s">
        <v>176</v>
      </c>
      <c r="D11" s="134">
        <v>56399118440</v>
      </c>
      <c r="E11" s="135"/>
    </row>
    <row r="12" spans="1:5" ht="21.95" customHeight="1">
      <c r="A12" s="134">
        <f aca="true" t="shared" si="0" ref="A12:A18">B12-D12</f>
        <v>263145498</v>
      </c>
      <c r="B12" s="134">
        <v>68637309983</v>
      </c>
      <c r="C12" s="133" t="s">
        <v>177</v>
      </c>
      <c r="D12" s="134">
        <v>68374164485</v>
      </c>
      <c r="E12" s="135"/>
    </row>
    <row r="13" spans="1:5" ht="21.95" customHeight="1">
      <c r="A13" s="134">
        <f t="shared" si="0"/>
        <v>60056000862</v>
      </c>
      <c r="B13" s="134">
        <v>63544815269</v>
      </c>
      <c r="C13" s="133" t="s">
        <v>178</v>
      </c>
      <c r="D13" s="134">
        <v>3488814407</v>
      </c>
      <c r="E13" s="135"/>
    </row>
    <row r="14" spans="1:5" ht="21.95" customHeight="1">
      <c r="A14" s="134">
        <f t="shared" si="0"/>
        <v>298090740</v>
      </c>
      <c r="B14" s="134">
        <v>2699141868</v>
      </c>
      <c r="C14" s="133" t="s">
        <v>179</v>
      </c>
      <c r="D14" s="134">
        <v>2401051128</v>
      </c>
      <c r="E14" s="135"/>
    </row>
    <row r="15" spans="1:5" ht="21.95" customHeight="1">
      <c r="A15" s="134">
        <f t="shared" si="0"/>
        <v>4302760</v>
      </c>
      <c r="B15" s="134">
        <v>8497450</v>
      </c>
      <c r="C15" s="133" t="s">
        <v>180</v>
      </c>
      <c r="D15" s="134">
        <v>4194690</v>
      </c>
      <c r="E15" s="135"/>
    </row>
    <row r="16" spans="1:5" ht="21.95" customHeight="1" hidden="1">
      <c r="A16" s="134">
        <f t="shared" si="0"/>
        <v>0</v>
      </c>
      <c r="B16" s="134">
        <v>3905192000</v>
      </c>
      <c r="C16" s="133" t="s">
        <v>367</v>
      </c>
      <c r="D16" s="134">
        <v>3905192000</v>
      </c>
      <c r="E16" s="135"/>
    </row>
    <row r="17" spans="1:5" ht="21.95" customHeight="1">
      <c r="A17" s="134">
        <f t="shared" si="0"/>
        <v>0</v>
      </c>
      <c r="B17" s="134">
        <v>608296781</v>
      </c>
      <c r="C17" s="133" t="s">
        <v>181</v>
      </c>
      <c r="D17" s="134">
        <v>608296781</v>
      </c>
      <c r="E17" s="135"/>
    </row>
    <row r="18" spans="1:5" ht="21.95" customHeight="1">
      <c r="A18" s="134">
        <f t="shared" si="0"/>
        <v>83438790</v>
      </c>
      <c r="B18" s="134">
        <v>783172791</v>
      </c>
      <c r="C18" s="133" t="s">
        <v>182</v>
      </c>
      <c r="D18" s="134">
        <v>699734001</v>
      </c>
      <c r="E18" s="135"/>
    </row>
    <row r="19" spans="1:5" ht="21.95" customHeight="1">
      <c r="A19" s="140">
        <f>A20+A22</f>
        <v>73362949388</v>
      </c>
      <c r="B19" s="140">
        <f>B20+B22</f>
        <v>105988744512</v>
      </c>
      <c r="C19" s="141" t="s">
        <v>183</v>
      </c>
      <c r="D19" s="140">
        <f>D20+D22</f>
        <v>32625795124</v>
      </c>
      <c r="E19" s="140">
        <f>E20+E22</f>
        <v>0</v>
      </c>
    </row>
    <row r="20" spans="1:5" ht="21.95" customHeight="1">
      <c r="A20" s="140">
        <f>A21</f>
        <v>1765650275</v>
      </c>
      <c r="B20" s="140">
        <f>B21</f>
        <v>1765650275</v>
      </c>
      <c r="C20" s="141" t="s">
        <v>184</v>
      </c>
      <c r="D20" s="143"/>
      <c r="E20" s="140"/>
    </row>
    <row r="21" spans="1:5" ht="21.95" customHeight="1">
      <c r="A21" s="134">
        <f>B21-D21</f>
        <v>1765650275</v>
      </c>
      <c r="B21" s="134">
        <v>1765650275</v>
      </c>
      <c r="C21" s="133" t="s">
        <v>185</v>
      </c>
      <c r="D21" s="144"/>
      <c r="E21" s="135"/>
    </row>
    <row r="22" spans="1:5" ht="21.95" customHeight="1">
      <c r="A22" s="140">
        <f>A23+A24+A25+A26+A27+A28</f>
        <v>71597299113</v>
      </c>
      <c r="B22" s="140">
        <f>SUM(B23:B28)</f>
        <v>104223094237</v>
      </c>
      <c r="C22" s="141" t="s">
        <v>186</v>
      </c>
      <c r="D22" s="140">
        <f>SUM(D23:D28)</f>
        <v>32625795124</v>
      </c>
      <c r="E22" s="140">
        <f>SUM(E23:E28)</f>
        <v>0</v>
      </c>
    </row>
    <row r="23" spans="1:5" ht="21.95" customHeight="1">
      <c r="A23" s="134">
        <f aca="true" t="shared" si="1" ref="A23:A28">B23-D23</f>
        <v>60123238353</v>
      </c>
      <c r="B23" s="134">
        <v>85002160767</v>
      </c>
      <c r="C23" s="133" t="s">
        <v>187</v>
      </c>
      <c r="D23" s="144">
        <v>24878922414</v>
      </c>
      <c r="E23" s="135"/>
    </row>
    <row r="24" spans="1:5" ht="21.95" customHeight="1">
      <c r="A24" s="278">
        <f t="shared" si="1"/>
        <v>5369372791</v>
      </c>
      <c r="B24" s="278">
        <v>9807753130</v>
      </c>
      <c r="C24" s="279" t="s">
        <v>188</v>
      </c>
      <c r="D24" s="307">
        <v>4438380339</v>
      </c>
      <c r="E24" s="280"/>
    </row>
    <row r="25" spans="1:5" ht="21.95" customHeight="1">
      <c r="A25" s="308">
        <f t="shared" si="1"/>
        <v>-201626147</v>
      </c>
      <c r="B25" s="283">
        <v>3106866224</v>
      </c>
      <c r="C25" s="133" t="s">
        <v>189</v>
      </c>
      <c r="D25" s="134">
        <v>3308492371</v>
      </c>
      <c r="E25" s="134"/>
    </row>
    <row r="26" spans="1:5" ht="21.95" customHeight="1">
      <c r="A26" s="134">
        <f t="shared" si="1"/>
        <v>45233066</v>
      </c>
      <c r="B26" s="134">
        <v>45233066</v>
      </c>
      <c r="C26" s="133" t="s">
        <v>190</v>
      </c>
      <c r="D26" s="135"/>
      <c r="E26" s="135"/>
    </row>
    <row r="27" spans="1:5" ht="21.95" customHeight="1">
      <c r="A27" s="308">
        <f t="shared" si="1"/>
        <v>-39927952</v>
      </c>
      <c r="B27" s="308">
        <v>-39927952</v>
      </c>
      <c r="C27" s="133" t="s">
        <v>191</v>
      </c>
      <c r="D27" s="134"/>
      <c r="E27" s="134"/>
    </row>
    <row r="28" spans="1:5" ht="21.95" customHeight="1">
      <c r="A28" s="134">
        <f t="shared" si="1"/>
        <v>6301009002</v>
      </c>
      <c r="B28" s="134">
        <v>6301009002</v>
      </c>
      <c r="C28" s="279" t="s">
        <v>368</v>
      </c>
      <c r="D28" s="135"/>
      <c r="E28" s="135"/>
    </row>
    <row r="29" spans="1:5" ht="21.95" customHeight="1">
      <c r="A29" s="134"/>
      <c r="B29" s="134"/>
      <c r="C29" s="279"/>
      <c r="D29" s="135"/>
      <c r="E29" s="135"/>
    </row>
    <row r="30" spans="1:5" ht="21.95" customHeight="1">
      <c r="A30" s="142"/>
      <c r="B30" s="140">
        <f>B31+B36</f>
        <v>10068047904</v>
      </c>
      <c r="C30" s="141" t="s">
        <v>192</v>
      </c>
      <c r="D30" s="140">
        <f>D31+D36+D39</f>
        <v>144135975942</v>
      </c>
      <c r="E30" s="140">
        <f>E31+E36+E39</f>
        <v>134067928038</v>
      </c>
    </row>
    <row r="31" spans="1:5" ht="21.95" customHeight="1">
      <c r="A31" s="142"/>
      <c r="B31" s="140">
        <f>B33+B34+B35</f>
        <v>8133854199</v>
      </c>
      <c r="C31" s="141" t="s">
        <v>193</v>
      </c>
      <c r="D31" s="140">
        <f>D33+D34+D35</f>
        <v>9203661817</v>
      </c>
      <c r="E31" s="140">
        <f>D31-B31</f>
        <v>1069807618</v>
      </c>
    </row>
    <row r="32" spans="1:5" ht="21.95" customHeight="1" hidden="1">
      <c r="A32" s="135"/>
      <c r="B32" s="134">
        <v>799891860</v>
      </c>
      <c r="C32" s="133" t="s">
        <v>194</v>
      </c>
      <c r="D32" s="134">
        <v>799891860</v>
      </c>
      <c r="E32" s="134">
        <f>D32-B32</f>
        <v>0</v>
      </c>
    </row>
    <row r="33" spans="1:5" ht="21.95" customHeight="1">
      <c r="A33" s="135"/>
      <c r="B33" s="134">
        <v>419870199</v>
      </c>
      <c r="C33" s="133" t="s">
        <v>195</v>
      </c>
      <c r="D33" s="134">
        <v>444677817</v>
      </c>
      <c r="E33" s="134">
        <f>D33-B33</f>
        <v>24807618</v>
      </c>
    </row>
    <row r="34" spans="1:5" ht="21.95" customHeight="1">
      <c r="A34" s="135"/>
      <c r="B34" s="134">
        <v>600484000</v>
      </c>
      <c r="C34" s="133" t="s">
        <v>196</v>
      </c>
      <c r="D34" s="134">
        <v>600484000</v>
      </c>
      <c r="E34" s="135"/>
    </row>
    <row r="35" spans="1:5" ht="21.95" customHeight="1">
      <c r="A35" s="135"/>
      <c r="B35" s="134">
        <v>7113500000</v>
      </c>
      <c r="C35" s="133" t="s">
        <v>369</v>
      </c>
      <c r="D35" s="134">
        <v>8158500000</v>
      </c>
      <c r="E35" s="134">
        <f>D35-B35</f>
        <v>1045000000</v>
      </c>
    </row>
    <row r="36" spans="1:5" ht="21.95" customHeight="1">
      <c r="A36" s="142"/>
      <c r="B36" s="140">
        <f>B37+B38</f>
        <v>1934193705</v>
      </c>
      <c r="C36" s="141" t="s">
        <v>493</v>
      </c>
      <c r="D36" s="140">
        <f>SUM(D37:D38)</f>
        <v>56689484524</v>
      </c>
      <c r="E36" s="140">
        <f>SUM(E37:E38)</f>
        <v>54755290819</v>
      </c>
    </row>
    <row r="37" spans="1:5" ht="21.95" customHeight="1">
      <c r="A37" s="135"/>
      <c r="B37" s="134">
        <v>130000000</v>
      </c>
      <c r="C37" s="133" t="s">
        <v>197</v>
      </c>
      <c r="D37" s="134">
        <v>963041000</v>
      </c>
      <c r="E37" s="134">
        <f>D37-B37</f>
        <v>833041000</v>
      </c>
    </row>
    <row r="38" spans="1:5" ht="21.95" customHeight="1">
      <c r="A38" s="135"/>
      <c r="B38" s="317">
        <v>1804193705</v>
      </c>
      <c r="C38" s="133" t="s">
        <v>198</v>
      </c>
      <c r="D38" s="318">
        <v>55726443524</v>
      </c>
      <c r="E38" s="318">
        <f>D38-B38</f>
        <v>53922249819</v>
      </c>
    </row>
    <row r="39" spans="1:5" ht="21.95" customHeight="1">
      <c r="A39" s="145"/>
      <c r="B39" s="140">
        <f>B40+B42</f>
        <v>0</v>
      </c>
      <c r="C39" s="141" t="s">
        <v>494</v>
      </c>
      <c r="D39" s="140">
        <f>D40+D42</f>
        <v>78242829601</v>
      </c>
      <c r="E39" s="140">
        <f>E40+E42</f>
        <v>78242829601</v>
      </c>
    </row>
    <row r="40" spans="1:5" ht="21.95" customHeight="1">
      <c r="A40" s="142"/>
      <c r="B40" s="284">
        <f>B41</f>
        <v>0</v>
      </c>
      <c r="C40" s="141" t="s">
        <v>199</v>
      </c>
      <c r="D40" s="140">
        <f>D41</f>
        <v>38627012325</v>
      </c>
      <c r="E40" s="140">
        <f>E41</f>
        <v>38627012325</v>
      </c>
    </row>
    <row r="41" spans="1:5" ht="21.95" customHeight="1">
      <c r="A41" s="135"/>
      <c r="B41" s="283"/>
      <c r="C41" s="133" t="s">
        <v>200</v>
      </c>
      <c r="D41" s="134">
        <v>38627012325</v>
      </c>
      <c r="E41" s="134">
        <f>D41-B41</f>
        <v>38627012325</v>
      </c>
    </row>
    <row r="42" spans="1:5" ht="21.95" customHeight="1">
      <c r="A42" s="143"/>
      <c r="B42" s="140">
        <f>SUM(B43:B44)</f>
        <v>0</v>
      </c>
      <c r="C42" s="141" t="s">
        <v>492</v>
      </c>
      <c r="D42" s="140">
        <f>D43+D44</f>
        <v>39615817276</v>
      </c>
      <c r="E42" s="140">
        <f>D42-B42</f>
        <v>39615817276</v>
      </c>
    </row>
    <row r="43" spans="1:5" ht="21.95" customHeight="1">
      <c r="A43" s="135"/>
      <c r="B43" s="134"/>
      <c r="C43" s="133" t="s">
        <v>495</v>
      </c>
      <c r="D43" s="318">
        <v>14529163648</v>
      </c>
      <c r="E43" s="318">
        <f>D43-B43</f>
        <v>14529163648</v>
      </c>
    </row>
    <row r="44" spans="1:5" ht="21.95" customHeight="1">
      <c r="A44" s="144" t="s">
        <v>9</v>
      </c>
      <c r="B44" s="134">
        <v>0</v>
      </c>
      <c r="C44" s="133" t="s">
        <v>496</v>
      </c>
      <c r="D44" s="319">
        <v>25086653628</v>
      </c>
      <c r="E44" s="319">
        <v>25086653628</v>
      </c>
    </row>
    <row r="45" spans="1:5" ht="21.95" customHeight="1">
      <c r="A45" s="144"/>
      <c r="B45" s="134"/>
      <c r="C45" s="133"/>
      <c r="D45" s="136"/>
      <c r="E45" s="136"/>
    </row>
    <row r="46" spans="1:5" ht="21.95" customHeight="1">
      <c r="A46" s="140"/>
      <c r="B46" s="140">
        <f>B47</f>
        <v>1075000000</v>
      </c>
      <c r="C46" s="141" t="s">
        <v>500</v>
      </c>
      <c r="D46" s="140">
        <f>D47+D55</f>
        <v>37087504969</v>
      </c>
      <c r="E46" s="140">
        <f>D46-B46</f>
        <v>36012504969</v>
      </c>
    </row>
    <row r="47" spans="1:5" ht="21.95" customHeight="1">
      <c r="A47" s="142"/>
      <c r="B47" s="140">
        <f>B50+B51+B52+B53+B55</f>
        <v>1075000000</v>
      </c>
      <c r="C47" s="141" t="s">
        <v>497</v>
      </c>
      <c r="D47" s="140">
        <f>D50+D51+D52+D53+D54</f>
        <v>4975750529</v>
      </c>
      <c r="E47" s="140">
        <f>E50+E51+E52+E53+E54</f>
        <v>3900750529</v>
      </c>
    </row>
    <row r="48" spans="1:5" ht="21.95" customHeight="1" hidden="1">
      <c r="A48" s="135"/>
      <c r="B48" s="134">
        <v>8727297</v>
      </c>
      <c r="C48" s="133" t="s">
        <v>201</v>
      </c>
      <c r="D48" s="134">
        <v>8727297</v>
      </c>
      <c r="E48" s="134"/>
    </row>
    <row r="49" spans="1:5" ht="21.95" customHeight="1" hidden="1">
      <c r="A49" s="135"/>
      <c r="B49" s="134">
        <v>48474955</v>
      </c>
      <c r="C49" s="133" t="s">
        <v>202</v>
      </c>
      <c r="D49" s="134">
        <v>48474955</v>
      </c>
      <c r="E49" s="134"/>
    </row>
    <row r="50" spans="1:5" ht="21.95" customHeight="1">
      <c r="A50" s="135"/>
      <c r="B50" s="134"/>
      <c r="C50" s="133" t="s">
        <v>488</v>
      </c>
      <c r="D50" s="134">
        <v>26261755</v>
      </c>
      <c r="E50" s="134">
        <v>26261755</v>
      </c>
    </row>
    <row r="51" spans="1:5" ht="21.95" customHeight="1">
      <c r="A51" s="135"/>
      <c r="B51" s="134">
        <v>1075000000</v>
      </c>
      <c r="C51" s="133" t="s">
        <v>203</v>
      </c>
      <c r="D51" s="134">
        <v>4366963170</v>
      </c>
      <c r="E51" s="134">
        <f>D51-B51</f>
        <v>3291963170</v>
      </c>
    </row>
    <row r="52" spans="1:5" ht="21.95" customHeight="1">
      <c r="A52" s="135"/>
      <c r="B52" s="134"/>
      <c r="C52" s="133" t="s">
        <v>204</v>
      </c>
      <c r="D52" s="134">
        <v>564956544</v>
      </c>
      <c r="E52" s="134">
        <v>564956544</v>
      </c>
    </row>
    <row r="53" spans="1:5" ht="21.95" customHeight="1">
      <c r="A53" s="135"/>
      <c r="B53" s="134"/>
      <c r="C53" s="133" t="s">
        <v>205</v>
      </c>
      <c r="D53" s="134">
        <v>11387920</v>
      </c>
      <c r="E53" s="134">
        <v>11387920</v>
      </c>
    </row>
    <row r="54" spans="1:5" ht="21.95" customHeight="1">
      <c r="A54" s="135"/>
      <c r="B54" s="134"/>
      <c r="C54" s="133" t="s">
        <v>206</v>
      </c>
      <c r="D54" s="134">
        <v>6181140</v>
      </c>
      <c r="E54" s="134">
        <v>6181140</v>
      </c>
    </row>
    <row r="55" spans="1:5" ht="21.95" customHeight="1">
      <c r="A55" s="142"/>
      <c r="B55" s="140">
        <f>SUM(B56:B59)</f>
        <v>0</v>
      </c>
      <c r="C55" s="141" t="s">
        <v>220</v>
      </c>
      <c r="D55" s="140">
        <f>SUM(D56:D59)</f>
        <v>32111754440</v>
      </c>
      <c r="E55" s="140">
        <f>E56+E57+E58+E59</f>
        <v>32111754440</v>
      </c>
    </row>
    <row r="56" spans="1:5" ht="21.95" customHeight="1">
      <c r="A56" s="135"/>
      <c r="B56" s="134"/>
      <c r="C56" s="133" t="s">
        <v>221</v>
      </c>
      <c r="D56" s="134">
        <v>27946099</v>
      </c>
      <c r="E56" s="134">
        <v>27946099</v>
      </c>
    </row>
    <row r="57" spans="1:5" ht="21.95" customHeight="1">
      <c r="A57" s="135"/>
      <c r="B57" s="134"/>
      <c r="C57" s="133" t="s">
        <v>222</v>
      </c>
      <c r="D57" s="134">
        <v>68000000</v>
      </c>
      <c r="E57" s="134">
        <v>68000000</v>
      </c>
    </row>
    <row r="58" spans="1:5" ht="21.95" customHeight="1">
      <c r="A58" s="135"/>
      <c r="B58" s="134"/>
      <c r="C58" s="133" t="s">
        <v>372</v>
      </c>
      <c r="D58" s="134">
        <v>30211614636</v>
      </c>
      <c r="E58" s="134">
        <v>30211614636</v>
      </c>
    </row>
    <row r="59" spans="1:5" ht="21.95" customHeight="1">
      <c r="A59" s="135"/>
      <c r="B59" s="134">
        <v>0</v>
      </c>
      <c r="C59" s="133" t="s">
        <v>398</v>
      </c>
      <c r="D59" s="318">
        <v>1804193705</v>
      </c>
      <c r="E59" s="318">
        <v>1804193705</v>
      </c>
    </row>
    <row r="60" spans="1:5" ht="21.95" customHeight="1">
      <c r="A60" s="135"/>
      <c r="B60" s="134"/>
      <c r="C60" s="133"/>
      <c r="D60" s="134"/>
      <c r="E60" s="134"/>
    </row>
    <row r="61" spans="1:5" ht="21.95" customHeight="1">
      <c r="A61" s="140">
        <f>A62+A80+A86</f>
        <v>36012504969</v>
      </c>
      <c r="B61" s="140">
        <f>B62+B80+B86</f>
        <v>36012504969</v>
      </c>
      <c r="C61" s="141" t="s">
        <v>501</v>
      </c>
      <c r="D61" s="140">
        <f>D62+D70</f>
        <v>0</v>
      </c>
      <c r="E61" s="140">
        <f>E62+E70</f>
        <v>0</v>
      </c>
    </row>
    <row r="62" spans="1:5" ht="21.95" customHeight="1">
      <c r="A62" s="140">
        <f>A63+A64+A67+A68+A69+A70+A71+A72+A73+A74+A75+A76+A77+A78</f>
        <v>2728180552</v>
      </c>
      <c r="B62" s="140">
        <f>B63+B64+B67+B68+B69+B70+B71+B72+B73+B74+B75+B76+B77+B78</f>
        <v>2728180552</v>
      </c>
      <c r="C62" s="141" t="s">
        <v>498</v>
      </c>
      <c r="D62" s="140"/>
      <c r="E62" s="142"/>
    </row>
    <row r="63" spans="1:5" ht="21.95" customHeight="1">
      <c r="A63" s="134">
        <v>468745120</v>
      </c>
      <c r="B63" s="134">
        <v>468745120</v>
      </c>
      <c r="C63" s="133" t="s">
        <v>207</v>
      </c>
      <c r="D63" s="134"/>
      <c r="E63" s="135"/>
    </row>
    <row r="64" spans="1:5" ht="21.95" customHeight="1">
      <c r="A64" s="134">
        <v>26599535</v>
      </c>
      <c r="B64" s="134">
        <v>26599535</v>
      </c>
      <c r="C64" s="133" t="s">
        <v>208</v>
      </c>
      <c r="D64" s="134"/>
      <c r="E64" s="135"/>
    </row>
    <row r="65" spans="1:5" ht="21.95" customHeight="1" hidden="1">
      <c r="A65" s="134"/>
      <c r="B65" s="134">
        <v>0</v>
      </c>
      <c r="C65" s="133" t="s">
        <v>209</v>
      </c>
      <c r="D65" s="134">
        <v>0</v>
      </c>
      <c r="E65" s="135"/>
    </row>
    <row r="66" spans="1:5" ht="21.95" customHeight="1" hidden="1">
      <c r="A66" s="134"/>
      <c r="B66" s="134">
        <v>15300</v>
      </c>
      <c r="C66" s="133" t="s">
        <v>370</v>
      </c>
      <c r="D66" s="134">
        <v>15300</v>
      </c>
      <c r="E66" s="135"/>
    </row>
    <row r="67" spans="1:5" ht="21.95" customHeight="1">
      <c r="A67" s="134">
        <v>14250</v>
      </c>
      <c r="B67" s="134">
        <v>14250</v>
      </c>
      <c r="C67" s="133" t="s">
        <v>210</v>
      </c>
      <c r="D67" s="134"/>
      <c r="E67" s="135"/>
    </row>
    <row r="68" spans="1:5" ht="21.95" customHeight="1">
      <c r="A68" s="134">
        <v>959671151</v>
      </c>
      <c r="B68" s="134">
        <v>959671151</v>
      </c>
      <c r="C68" s="133" t="s">
        <v>375</v>
      </c>
      <c r="D68" s="134"/>
      <c r="E68" s="135"/>
    </row>
    <row r="69" spans="1:5" ht="21.95" customHeight="1">
      <c r="A69" s="134">
        <v>136727276</v>
      </c>
      <c r="B69" s="134">
        <v>136727276</v>
      </c>
      <c r="C69" s="133" t="s">
        <v>211</v>
      </c>
      <c r="D69" s="134"/>
      <c r="E69" s="135"/>
    </row>
    <row r="70" spans="1:5" ht="21.95" customHeight="1">
      <c r="A70" s="134">
        <v>19304100</v>
      </c>
      <c r="B70" s="134">
        <v>19304100</v>
      </c>
      <c r="C70" s="133" t="s">
        <v>212</v>
      </c>
      <c r="D70" s="134"/>
      <c r="E70" s="135"/>
    </row>
    <row r="71" spans="1:5" ht="21.95" customHeight="1">
      <c r="A71" s="134">
        <v>500000</v>
      </c>
      <c r="B71" s="134">
        <v>500000</v>
      </c>
      <c r="C71" s="133" t="s">
        <v>489</v>
      </c>
      <c r="D71" s="134"/>
      <c r="E71" s="135"/>
    </row>
    <row r="72" spans="1:5" ht="21.95" customHeight="1">
      <c r="A72" s="278">
        <v>40909</v>
      </c>
      <c r="B72" s="278">
        <v>40909</v>
      </c>
      <c r="C72" s="279" t="s">
        <v>213</v>
      </c>
      <c r="D72" s="278"/>
      <c r="E72" s="280"/>
    </row>
    <row r="73" spans="1:5" ht="21.95" customHeight="1">
      <c r="A73" s="134">
        <v>109963500</v>
      </c>
      <c r="B73" s="134">
        <v>109963500</v>
      </c>
      <c r="C73" s="133" t="s">
        <v>214</v>
      </c>
      <c r="D73" s="134"/>
      <c r="E73" s="135"/>
    </row>
    <row r="74" spans="1:5" ht="21.95" customHeight="1">
      <c r="A74" s="134">
        <v>1977273</v>
      </c>
      <c r="B74" s="134">
        <v>1977273</v>
      </c>
      <c r="C74" s="133" t="s">
        <v>215</v>
      </c>
      <c r="D74" s="134"/>
      <c r="E74" s="135"/>
    </row>
    <row r="75" spans="1:5" ht="21.95" customHeight="1">
      <c r="A75" s="134">
        <v>109951666</v>
      </c>
      <c r="B75" s="134">
        <v>109951666</v>
      </c>
      <c r="C75" s="133" t="s">
        <v>216</v>
      </c>
      <c r="D75" s="134"/>
      <c r="E75" s="135"/>
    </row>
    <row r="76" spans="1:5" ht="21.95" customHeight="1">
      <c r="A76" s="134">
        <v>448500</v>
      </c>
      <c r="B76" s="134">
        <v>448500</v>
      </c>
      <c r="C76" s="133" t="s">
        <v>217</v>
      </c>
      <c r="D76" s="134"/>
      <c r="E76" s="135"/>
    </row>
    <row r="77" spans="1:5" ht="21.95" customHeight="1">
      <c r="A77" s="134">
        <v>864805454</v>
      </c>
      <c r="B77" s="134">
        <v>864805454</v>
      </c>
      <c r="C77" s="133" t="s">
        <v>218</v>
      </c>
      <c r="D77" s="134"/>
      <c r="E77" s="135"/>
    </row>
    <row r="78" spans="1:5" ht="21.95" customHeight="1">
      <c r="A78" s="134">
        <v>29431818</v>
      </c>
      <c r="B78" s="134">
        <v>29431818</v>
      </c>
      <c r="C78" s="133" t="s">
        <v>371</v>
      </c>
      <c r="D78" s="134"/>
      <c r="E78" s="135"/>
    </row>
    <row r="79" spans="1:5" ht="21.95" customHeight="1" hidden="1">
      <c r="A79" s="134"/>
      <c r="B79" s="134">
        <v>1139904126</v>
      </c>
      <c r="C79" s="133" t="s">
        <v>219</v>
      </c>
      <c r="D79" s="134">
        <f aca="true" t="shared" si="2" ref="D79">B79</f>
        <v>1139904126</v>
      </c>
      <c r="E79" s="135"/>
    </row>
    <row r="80" spans="1:5" ht="21.95" customHeight="1">
      <c r="A80" s="140">
        <f>A82+A83+A84+A85</f>
        <v>8197670789</v>
      </c>
      <c r="B80" s="140">
        <f>B82+B83+B84+B85</f>
        <v>8197670789</v>
      </c>
      <c r="C80" s="141" t="s">
        <v>223</v>
      </c>
      <c r="D80" s="140"/>
      <c r="E80" s="140"/>
    </row>
    <row r="81" spans="1:5" ht="21.95" customHeight="1" hidden="1">
      <c r="A81" s="140"/>
      <c r="B81" s="144">
        <v>142534360</v>
      </c>
      <c r="C81" s="133" t="s">
        <v>373</v>
      </c>
      <c r="D81" s="144">
        <f>B81</f>
        <v>142534360</v>
      </c>
      <c r="E81" s="140"/>
    </row>
    <row r="82" spans="1:5" ht="21.95" customHeight="1">
      <c r="A82" s="318">
        <v>5446156667</v>
      </c>
      <c r="B82" s="318">
        <v>5446156667</v>
      </c>
      <c r="C82" s="133" t="s">
        <v>399</v>
      </c>
      <c r="D82" s="134">
        <v>0</v>
      </c>
      <c r="E82" s="140"/>
    </row>
    <row r="83" spans="1:5" ht="21.95" customHeight="1">
      <c r="A83" s="134">
        <v>1420000000</v>
      </c>
      <c r="B83" s="134">
        <v>1420000000</v>
      </c>
      <c r="C83" s="133" t="s">
        <v>374</v>
      </c>
      <c r="D83" s="134"/>
      <c r="E83" s="140"/>
    </row>
    <row r="84" spans="1:5" ht="21.95" customHeight="1">
      <c r="A84" s="134">
        <v>1331514115</v>
      </c>
      <c r="B84" s="134">
        <v>1331514115</v>
      </c>
      <c r="C84" s="133" t="s">
        <v>490</v>
      </c>
      <c r="D84" s="134"/>
      <c r="E84" s="140"/>
    </row>
    <row r="85" spans="1:5" ht="21.95" customHeight="1">
      <c r="A85" s="134">
        <v>7</v>
      </c>
      <c r="B85" s="134">
        <v>7</v>
      </c>
      <c r="C85" s="133" t="s">
        <v>491</v>
      </c>
      <c r="D85" s="134"/>
      <c r="E85" s="140"/>
    </row>
    <row r="86" spans="1:5" ht="21.95" customHeight="1">
      <c r="A86" s="320">
        <v>25086653628</v>
      </c>
      <c r="B86" s="320">
        <v>25086653628</v>
      </c>
      <c r="C86" s="321" t="s">
        <v>499</v>
      </c>
      <c r="D86" s="322"/>
      <c r="E86" s="320"/>
    </row>
    <row r="87" spans="1:5" ht="20.1" customHeight="1">
      <c r="A87" s="323">
        <f>A8+A61</f>
        <v>170080433007</v>
      </c>
      <c r="B87" s="323">
        <f>B8+B30+B46+B61</f>
        <v>345824649967</v>
      </c>
      <c r="C87" s="324" t="s">
        <v>224</v>
      </c>
      <c r="D87" s="323">
        <f>D8+D30+D46</f>
        <v>345824649967</v>
      </c>
      <c r="E87" s="323">
        <f>E30+E46</f>
        <v>170080433007</v>
      </c>
    </row>
  </sheetData>
  <mergeCells count="6">
    <mergeCell ref="A1:E1"/>
    <mergeCell ref="A3:E3"/>
    <mergeCell ref="A5:B5"/>
    <mergeCell ref="A6:B6"/>
    <mergeCell ref="C6:C7"/>
    <mergeCell ref="D6:E6"/>
  </mergeCells>
  <printOptions horizontalCentered="1"/>
  <pageMargins left="0.7086614173228347" right="0.7086614173228347" top="0.984251968503937" bottom="0.984251968503937" header="0.5118110236220472" footer="0.5118110236220472"/>
  <pageSetup firstPageNumber="26" useFirstPageNumber="1" horizontalDpi="600" verticalDpi="600" orientation="landscape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2"/>
  <sheetViews>
    <sheetView showGridLines="0" workbookViewId="0" topLeftCell="A1"/>
  </sheetViews>
  <sheetFormatPr defaultColWidth="9.140625" defaultRowHeight="12.75"/>
  <cols>
    <col min="1" max="6" width="9.140625" style="21" customWidth="1"/>
    <col min="7" max="7" width="15.140625" style="21" customWidth="1"/>
    <col min="8" max="11" width="9.140625" style="21" customWidth="1"/>
    <col min="12" max="12" width="19.7109375" style="21" customWidth="1"/>
    <col min="13" max="266" width="9.140625" style="21" customWidth="1"/>
    <col min="267" max="267" width="19.7109375" style="21" customWidth="1"/>
    <col min="268" max="522" width="9.140625" style="21" customWidth="1"/>
    <col min="523" max="523" width="19.7109375" style="21" customWidth="1"/>
    <col min="524" max="778" width="9.140625" style="21" customWidth="1"/>
    <col min="779" max="779" width="19.7109375" style="21" customWidth="1"/>
    <col min="780" max="1034" width="9.140625" style="21" customWidth="1"/>
    <col min="1035" max="1035" width="19.7109375" style="21" customWidth="1"/>
    <col min="1036" max="1290" width="9.140625" style="21" customWidth="1"/>
    <col min="1291" max="1291" width="19.7109375" style="21" customWidth="1"/>
    <col min="1292" max="1546" width="9.140625" style="21" customWidth="1"/>
    <col min="1547" max="1547" width="19.7109375" style="21" customWidth="1"/>
    <col min="1548" max="1802" width="9.140625" style="21" customWidth="1"/>
    <col min="1803" max="1803" width="19.7109375" style="21" customWidth="1"/>
    <col min="1804" max="2058" width="9.140625" style="21" customWidth="1"/>
    <col min="2059" max="2059" width="19.7109375" style="21" customWidth="1"/>
    <col min="2060" max="2314" width="9.140625" style="21" customWidth="1"/>
    <col min="2315" max="2315" width="19.7109375" style="21" customWidth="1"/>
    <col min="2316" max="2570" width="9.140625" style="21" customWidth="1"/>
    <col min="2571" max="2571" width="19.7109375" style="21" customWidth="1"/>
    <col min="2572" max="2826" width="9.140625" style="21" customWidth="1"/>
    <col min="2827" max="2827" width="19.7109375" style="21" customWidth="1"/>
    <col min="2828" max="3082" width="9.140625" style="21" customWidth="1"/>
    <col min="3083" max="3083" width="19.7109375" style="21" customWidth="1"/>
    <col min="3084" max="3338" width="9.140625" style="21" customWidth="1"/>
    <col min="3339" max="3339" width="19.7109375" style="21" customWidth="1"/>
    <col min="3340" max="3594" width="9.140625" style="21" customWidth="1"/>
    <col min="3595" max="3595" width="19.7109375" style="21" customWidth="1"/>
    <col min="3596" max="3850" width="9.140625" style="21" customWidth="1"/>
    <col min="3851" max="3851" width="19.7109375" style="21" customWidth="1"/>
    <col min="3852" max="4106" width="9.140625" style="21" customWidth="1"/>
    <col min="4107" max="4107" width="19.7109375" style="21" customWidth="1"/>
    <col min="4108" max="4362" width="9.140625" style="21" customWidth="1"/>
    <col min="4363" max="4363" width="19.7109375" style="21" customWidth="1"/>
    <col min="4364" max="4618" width="9.140625" style="21" customWidth="1"/>
    <col min="4619" max="4619" width="19.7109375" style="21" customWidth="1"/>
    <col min="4620" max="4874" width="9.140625" style="21" customWidth="1"/>
    <col min="4875" max="4875" width="19.7109375" style="21" customWidth="1"/>
    <col min="4876" max="5130" width="9.140625" style="21" customWidth="1"/>
    <col min="5131" max="5131" width="19.7109375" style="21" customWidth="1"/>
    <col min="5132" max="5386" width="9.140625" style="21" customWidth="1"/>
    <col min="5387" max="5387" width="19.7109375" style="21" customWidth="1"/>
    <col min="5388" max="5642" width="9.140625" style="21" customWidth="1"/>
    <col min="5643" max="5643" width="19.7109375" style="21" customWidth="1"/>
    <col min="5644" max="5898" width="9.140625" style="21" customWidth="1"/>
    <col min="5899" max="5899" width="19.7109375" style="21" customWidth="1"/>
    <col min="5900" max="6154" width="9.140625" style="21" customWidth="1"/>
    <col min="6155" max="6155" width="19.7109375" style="21" customWidth="1"/>
    <col min="6156" max="6410" width="9.140625" style="21" customWidth="1"/>
    <col min="6411" max="6411" width="19.7109375" style="21" customWidth="1"/>
    <col min="6412" max="6666" width="9.140625" style="21" customWidth="1"/>
    <col min="6667" max="6667" width="19.7109375" style="21" customWidth="1"/>
    <col min="6668" max="6922" width="9.140625" style="21" customWidth="1"/>
    <col min="6923" max="6923" width="19.7109375" style="21" customWidth="1"/>
    <col min="6924" max="7178" width="9.140625" style="21" customWidth="1"/>
    <col min="7179" max="7179" width="19.7109375" style="21" customWidth="1"/>
    <col min="7180" max="7434" width="9.140625" style="21" customWidth="1"/>
    <col min="7435" max="7435" width="19.7109375" style="21" customWidth="1"/>
    <col min="7436" max="7690" width="9.140625" style="21" customWidth="1"/>
    <col min="7691" max="7691" width="19.7109375" style="21" customWidth="1"/>
    <col min="7692" max="7946" width="9.140625" style="21" customWidth="1"/>
    <col min="7947" max="7947" width="19.7109375" style="21" customWidth="1"/>
    <col min="7948" max="8202" width="9.140625" style="21" customWidth="1"/>
    <col min="8203" max="8203" width="19.7109375" style="21" customWidth="1"/>
    <col min="8204" max="8458" width="9.140625" style="21" customWidth="1"/>
    <col min="8459" max="8459" width="19.7109375" style="21" customWidth="1"/>
    <col min="8460" max="8714" width="9.140625" style="21" customWidth="1"/>
    <col min="8715" max="8715" width="19.7109375" style="21" customWidth="1"/>
    <col min="8716" max="8970" width="9.140625" style="21" customWidth="1"/>
    <col min="8971" max="8971" width="19.7109375" style="21" customWidth="1"/>
    <col min="8972" max="9226" width="9.140625" style="21" customWidth="1"/>
    <col min="9227" max="9227" width="19.7109375" style="21" customWidth="1"/>
    <col min="9228" max="9482" width="9.140625" style="21" customWidth="1"/>
    <col min="9483" max="9483" width="19.7109375" style="21" customWidth="1"/>
    <col min="9484" max="9738" width="9.140625" style="21" customWidth="1"/>
    <col min="9739" max="9739" width="19.7109375" style="21" customWidth="1"/>
    <col min="9740" max="9994" width="9.140625" style="21" customWidth="1"/>
    <col min="9995" max="9995" width="19.7109375" style="21" customWidth="1"/>
    <col min="9996" max="10250" width="9.140625" style="21" customWidth="1"/>
    <col min="10251" max="10251" width="19.7109375" style="21" customWidth="1"/>
    <col min="10252" max="10506" width="9.140625" style="21" customWidth="1"/>
    <col min="10507" max="10507" width="19.7109375" style="21" customWidth="1"/>
    <col min="10508" max="10762" width="9.140625" style="21" customWidth="1"/>
    <col min="10763" max="10763" width="19.7109375" style="21" customWidth="1"/>
    <col min="10764" max="11018" width="9.140625" style="21" customWidth="1"/>
    <col min="11019" max="11019" width="19.7109375" style="21" customWidth="1"/>
    <col min="11020" max="11274" width="9.140625" style="21" customWidth="1"/>
    <col min="11275" max="11275" width="19.7109375" style="21" customWidth="1"/>
    <col min="11276" max="11530" width="9.140625" style="21" customWidth="1"/>
    <col min="11531" max="11531" width="19.7109375" style="21" customWidth="1"/>
    <col min="11532" max="11786" width="9.140625" style="21" customWidth="1"/>
    <col min="11787" max="11787" width="19.7109375" style="21" customWidth="1"/>
    <col min="11788" max="12042" width="9.140625" style="21" customWidth="1"/>
    <col min="12043" max="12043" width="19.7109375" style="21" customWidth="1"/>
    <col min="12044" max="12298" width="9.140625" style="21" customWidth="1"/>
    <col min="12299" max="12299" width="19.7109375" style="21" customWidth="1"/>
    <col min="12300" max="12554" width="9.140625" style="21" customWidth="1"/>
    <col min="12555" max="12555" width="19.7109375" style="21" customWidth="1"/>
    <col min="12556" max="12810" width="9.140625" style="21" customWidth="1"/>
    <col min="12811" max="12811" width="19.7109375" style="21" customWidth="1"/>
    <col min="12812" max="13066" width="9.140625" style="21" customWidth="1"/>
    <col min="13067" max="13067" width="19.7109375" style="21" customWidth="1"/>
    <col min="13068" max="13322" width="9.140625" style="21" customWidth="1"/>
    <col min="13323" max="13323" width="19.7109375" style="21" customWidth="1"/>
    <col min="13324" max="13578" width="9.140625" style="21" customWidth="1"/>
    <col min="13579" max="13579" width="19.7109375" style="21" customWidth="1"/>
    <col min="13580" max="13834" width="9.140625" style="21" customWidth="1"/>
    <col min="13835" max="13835" width="19.7109375" style="21" customWidth="1"/>
    <col min="13836" max="14090" width="9.140625" style="21" customWidth="1"/>
    <col min="14091" max="14091" width="19.7109375" style="21" customWidth="1"/>
    <col min="14092" max="14346" width="9.140625" style="21" customWidth="1"/>
    <col min="14347" max="14347" width="19.7109375" style="21" customWidth="1"/>
    <col min="14348" max="14602" width="9.140625" style="21" customWidth="1"/>
    <col min="14603" max="14603" width="19.7109375" style="21" customWidth="1"/>
    <col min="14604" max="14858" width="9.140625" style="21" customWidth="1"/>
    <col min="14859" max="14859" width="19.7109375" style="21" customWidth="1"/>
    <col min="14860" max="15114" width="9.140625" style="21" customWidth="1"/>
    <col min="15115" max="15115" width="19.7109375" style="21" customWidth="1"/>
    <col min="15116" max="15370" width="9.140625" style="21" customWidth="1"/>
    <col min="15371" max="15371" width="19.7109375" style="21" customWidth="1"/>
    <col min="15372" max="15626" width="9.140625" style="21" customWidth="1"/>
    <col min="15627" max="15627" width="19.7109375" style="21" customWidth="1"/>
    <col min="15628" max="15882" width="9.140625" style="21" customWidth="1"/>
    <col min="15883" max="15883" width="19.7109375" style="21" customWidth="1"/>
    <col min="15884" max="16138" width="9.140625" style="21" customWidth="1"/>
    <col min="16139" max="16139" width="19.7109375" style="21" customWidth="1"/>
    <col min="16140" max="16384" width="9.140625" style="21" customWidth="1"/>
  </cols>
  <sheetData>
    <row r="12" spans="1:12" ht="61.5">
      <c r="A12" s="327" t="s">
        <v>58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</row>
  </sheetData>
  <mergeCells count="1">
    <mergeCell ref="A12:L12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3"/>
  <sheetViews>
    <sheetView showGridLines="0" view="pageBreakPreview" zoomScale="118" zoomScaleSheetLayoutView="118" workbookViewId="0" topLeftCell="A1">
      <selection activeCell="A6" sqref="A6:C11"/>
    </sheetView>
  </sheetViews>
  <sheetFormatPr defaultColWidth="9.140625" defaultRowHeight="12.75"/>
  <cols>
    <col min="1" max="1" width="7.8515625" style="44" customWidth="1"/>
    <col min="2" max="2" width="21.421875" style="44" customWidth="1"/>
    <col min="3" max="3" width="21.8515625" style="44" customWidth="1"/>
    <col min="4" max="5" width="15.8515625" style="44" customWidth="1"/>
    <col min="6" max="6" width="16.7109375" style="79" customWidth="1"/>
    <col min="7" max="7" width="46.7109375" style="44" customWidth="1"/>
    <col min="8" max="256" width="9.140625" style="44" customWidth="1"/>
    <col min="257" max="257" width="7.8515625" style="44" customWidth="1"/>
    <col min="258" max="258" width="21.421875" style="44" customWidth="1"/>
    <col min="259" max="259" width="21.8515625" style="44" customWidth="1"/>
    <col min="260" max="261" width="15.8515625" style="44" customWidth="1"/>
    <col min="262" max="262" width="16.7109375" style="44" customWidth="1"/>
    <col min="263" max="263" width="46.7109375" style="44" customWidth="1"/>
    <col min="264" max="512" width="9.140625" style="44" customWidth="1"/>
    <col min="513" max="513" width="7.8515625" style="44" customWidth="1"/>
    <col min="514" max="514" width="21.421875" style="44" customWidth="1"/>
    <col min="515" max="515" width="21.8515625" style="44" customWidth="1"/>
    <col min="516" max="517" width="15.8515625" style="44" customWidth="1"/>
    <col min="518" max="518" width="16.7109375" style="44" customWidth="1"/>
    <col min="519" max="519" width="46.7109375" style="44" customWidth="1"/>
    <col min="520" max="768" width="9.140625" style="44" customWidth="1"/>
    <col min="769" max="769" width="7.8515625" style="44" customWidth="1"/>
    <col min="770" max="770" width="21.421875" style="44" customWidth="1"/>
    <col min="771" max="771" width="21.8515625" style="44" customWidth="1"/>
    <col min="772" max="773" width="15.8515625" style="44" customWidth="1"/>
    <col min="774" max="774" width="16.7109375" style="44" customWidth="1"/>
    <col min="775" max="775" width="46.7109375" style="44" customWidth="1"/>
    <col min="776" max="1024" width="9.140625" style="44" customWidth="1"/>
    <col min="1025" max="1025" width="7.8515625" style="44" customWidth="1"/>
    <col min="1026" max="1026" width="21.421875" style="44" customWidth="1"/>
    <col min="1027" max="1027" width="21.8515625" style="44" customWidth="1"/>
    <col min="1028" max="1029" width="15.8515625" style="44" customWidth="1"/>
    <col min="1030" max="1030" width="16.7109375" style="44" customWidth="1"/>
    <col min="1031" max="1031" width="46.7109375" style="44" customWidth="1"/>
    <col min="1032" max="1280" width="9.140625" style="44" customWidth="1"/>
    <col min="1281" max="1281" width="7.8515625" style="44" customWidth="1"/>
    <col min="1282" max="1282" width="21.421875" style="44" customWidth="1"/>
    <col min="1283" max="1283" width="21.8515625" style="44" customWidth="1"/>
    <col min="1284" max="1285" width="15.8515625" style="44" customWidth="1"/>
    <col min="1286" max="1286" width="16.7109375" style="44" customWidth="1"/>
    <col min="1287" max="1287" width="46.7109375" style="44" customWidth="1"/>
    <col min="1288" max="1536" width="9.140625" style="44" customWidth="1"/>
    <col min="1537" max="1537" width="7.8515625" style="44" customWidth="1"/>
    <col min="1538" max="1538" width="21.421875" style="44" customWidth="1"/>
    <col min="1539" max="1539" width="21.8515625" style="44" customWidth="1"/>
    <col min="1540" max="1541" width="15.8515625" style="44" customWidth="1"/>
    <col min="1542" max="1542" width="16.7109375" style="44" customWidth="1"/>
    <col min="1543" max="1543" width="46.7109375" style="44" customWidth="1"/>
    <col min="1544" max="1792" width="9.140625" style="44" customWidth="1"/>
    <col min="1793" max="1793" width="7.8515625" style="44" customWidth="1"/>
    <col min="1794" max="1794" width="21.421875" style="44" customWidth="1"/>
    <col min="1795" max="1795" width="21.8515625" style="44" customWidth="1"/>
    <col min="1796" max="1797" width="15.8515625" style="44" customWidth="1"/>
    <col min="1798" max="1798" width="16.7109375" style="44" customWidth="1"/>
    <col min="1799" max="1799" width="46.7109375" style="44" customWidth="1"/>
    <col min="1800" max="2048" width="9.140625" style="44" customWidth="1"/>
    <col min="2049" max="2049" width="7.8515625" style="44" customWidth="1"/>
    <col min="2050" max="2050" width="21.421875" style="44" customWidth="1"/>
    <col min="2051" max="2051" width="21.8515625" style="44" customWidth="1"/>
    <col min="2052" max="2053" width="15.8515625" style="44" customWidth="1"/>
    <col min="2054" max="2054" width="16.7109375" style="44" customWidth="1"/>
    <col min="2055" max="2055" width="46.7109375" style="44" customWidth="1"/>
    <col min="2056" max="2304" width="9.140625" style="44" customWidth="1"/>
    <col min="2305" max="2305" width="7.8515625" style="44" customWidth="1"/>
    <col min="2306" max="2306" width="21.421875" style="44" customWidth="1"/>
    <col min="2307" max="2307" width="21.8515625" style="44" customWidth="1"/>
    <col min="2308" max="2309" width="15.8515625" style="44" customWidth="1"/>
    <col min="2310" max="2310" width="16.7109375" style="44" customWidth="1"/>
    <col min="2311" max="2311" width="46.7109375" style="44" customWidth="1"/>
    <col min="2312" max="2560" width="9.140625" style="44" customWidth="1"/>
    <col min="2561" max="2561" width="7.8515625" style="44" customWidth="1"/>
    <col min="2562" max="2562" width="21.421875" style="44" customWidth="1"/>
    <col min="2563" max="2563" width="21.8515625" style="44" customWidth="1"/>
    <col min="2564" max="2565" width="15.8515625" style="44" customWidth="1"/>
    <col min="2566" max="2566" width="16.7109375" style="44" customWidth="1"/>
    <col min="2567" max="2567" width="46.7109375" style="44" customWidth="1"/>
    <col min="2568" max="2816" width="9.140625" style="44" customWidth="1"/>
    <col min="2817" max="2817" width="7.8515625" style="44" customWidth="1"/>
    <col min="2818" max="2818" width="21.421875" style="44" customWidth="1"/>
    <col min="2819" max="2819" width="21.8515625" style="44" customWidth="1"/>
    <col min="2820" max="2821" width="15.8515625" style="44" customWidth="1"/>
    <col min="2822" max="2822" width="16.7109375" style="44" customWidth="1"/>
    <col min="2823" max="2823" width="46.7109375" style="44" customWidth="1"/>
    <col min="2824" max="3072" width="9.140625" style="44" customWidth="1"/>
    <col min="3073" max="3073" width="7.8515625" style="44" customWidth="1"/>
    <col min="3074" max="3074" width="21.421875" style="44" customWidth="1"/>
    <col min="3075" max="3075" width="21.8515625" style="44" customWidth="1"/>
    <col min="3076" max="3077" width="15.8515625" style="44" customWidth="1"/>
    <col min="3078" max="3078" width="16.7109375" style="44" customWidth="1"/>
    <col min="3079" max="3079" width="46.7109375" style="44" customWidth="1"/>
    <col min="3080" max="3328" width="9.140625" style="44" customWidth="1"/>
    <col min="3329" max="3329" width="7.8515625" style="44" customWidth="1"/>
    <col min="3330" max="3330" width="21.421875" style="44" customWidth="1"/>
    <col min="3331" max="3331" width="21.8515625" style="44" customWidth="1"/>
    <col min="3332" max="3333" width="15.8515625" style="44" customWidth="1"/>
    <col min="3334" max="3334" width="16.7109375" style="44" customWidth="1"/>
    <col min="3335" max="3335" width="46.7109375" style="44" customWidth="1"/>
    <col min="3336" max="3584" width="9.140625" style="44" customWidth="1"/>
    <col min="3585" max="3585" width="7.8515625" style="44" customWidth="1"/>
    <col min="3586" max="3586" width="21.421875" style="44" customWidth="1"/>
    <col min="3587" max="3587" width="21.8515625" style="44" customWidth="1"/>
    <col min="3588" max="3589" width="15.8515625" style="44" customWidth="1"/>
    <col min="3590" max="3590" width="16.7109375" style="44" customWidth="1"/>
    <col min="3591" max="3591" width="46.7109375" style="44" customWidth="1"/>
    <col min="3592" max="3840" width="9.140625" style="44" customWidth="1"/>
    <col min="3841" max="3841" width="7.8515625" style="44" customWidth="1"/>
    <col min="3842" max="3842" width="21.421875" style="44" customWidth="1"/>
    <col min="3843" max="3843" width="21.8515625" style="44" customWidth="1"/>
    <col min="3844" max="3845" width="15.8515625" style="44" customWidth="1"/>
    <col min="3846" max="3846" width="16.7109375" style="44" customWidth="1"/>
    <col min="3847" max="3847" width="46.7109375" style="44" customWidth="1"/>
    <col min="3848" max="4096" width="9.140625" style="44" customWidth="1"/>
    <col min="4097" max="4097" width="7.8515625" style="44" customWidth="1"/>
    <col min="4098" max="4098" width="21.421875" style="44" customWidth="1"/>
    <col min="4099" max="4099" width="21.8515625" style="44" customWidth="1"/>
    <col min="4100" max="4101" width="15.8515625" style="44" customWidth="1"/>
    <col min="4102" max="4102" width="16.7109375" style="44" customWidth="1"/>
    <col min="4103" max="4103" width="46.7109375" style="44" customWidth="1"/>
    <col min="4104" max="4352" width="9.140625" style="44" customWidth="1"/>
    <col min="4353" max="4353" width="7.8515625" style="44" customWidth="1"/>
    <col min="4354" max="4354" width="21.421875" style="44" customWidth="1"/>
    <col min="4355" max="4355" width="21.8515625" style="44" customWidth="1"/>
    <col min="4356" max="4357" width="15.8515625" style="44" customWidth="1"/>
    <col min="4358" max="4358" width="16.7109375" style="44" customWidth="1"/>
    <col min="4359" max="4359" width="46.7109375" style="44" customWidth="1"/>
    <col min="4360" max="4608" width="9.140625" style="44" customWidth="1"/>
    <col min="4609" max="4609" width="7.8515625" style="44" customWidth="1"/>
    <col min="4610" max="4610" width="21.421875" style="44" customWidth="1"/>
    <col min="4611" max="4611" width="21.8515625" style="44" customWidth="1"/>
    <col min="4612" max="4613" width="15.8515625" style="44" customWidth="1"/>
    <col min="4614" max="4614" width="16.7109375" style="44" customWidth="1"/>
    <col min="4615" max="4615" width="46.7109375" style="44" customWidth="1"/>
    <col min="4616" max="4864" width="9.140625" style="44" customWidth="1"/>
    <col min="4865" max="4865" width="7.8515625" style="44" customWidth="1"/>
    <col min="4866" max="4866" width="21.421875" style="44" customWidth="1"/>
    <col min="4867" max="4867" width="21.8515625" style="44" customWidth="1"/>
    <col min="4868" max="4869" width="15.8515625" style="44" customWidth="1"/>
    <col min="4870" max="4870" width="16.7109375" style="44" customWidth="1"/>
    <col min="4871" max="4871" width="46.7109375" style="44" customWidth="1"/>
    <col min="4872" max="5120" width="9.140625" style="44" customWidth="1"/>
    <col min="5121" max="5121" width="7.8515625" style="44" customWidth="1"/>
    <col min="5122" max="5122" width="21.421875" style="44" customWidth="1"/>
    <col min="5123" max="5123" width="21.8515625" style="44" customWidth="1"/>
    <col min="5124" max="5125" width="15.8515625" style="44" customWidth="1"/>
    <col min="5126" max="5126" width="16.7109375" style="44" customWidth="1"/>
    <col min="5127" max="5127" width="46.7109375" style="44" customWidth="1"/>
    <col min="5128" max="5376" width="9.140625" style="44" customWidth="1"/>
    <col min="5377" max="5377" width="7.8515625" style="44" customWidth="1"/>
    <col min="5378" max="5378" width="21.421875" style="44" customWidth="1"/>
    <col min="5379" max="5379" width="21.8515625" style="44" customWidth="1"/>
    <col min="5380" max="5381" width="15.8515625" style="44" customWidth="1"/>
    <col min="5382" max="5382" width="16.7109375" style="44" customWidth="1"/>
    <col min="5383" max="5383" width="46.7109375" style="44" customWidth="1"/>
    <col min="5384" max="5632" width="9.140625" style="44" customWidth="1"/>
    <col min="5633" max="5633" width="7.8515625" style="44" customWidth="1"/>
    <col min="5634" max="5634" width="21.421875" style="44" customWidth="1"/>
    <col min="5635" max="5635" width="21.8515625" style="44" customWidth="1"/>
    <col min="5636" max="5637" width="15.8515625" style="44" customWidth="1"/>
    <col min="5638" max="5638" width="16.7109375" style="44" customWidth="1"/>
    <col min="5639" max="5639" width="46.7109375" style="44" customWidth="1"/>
    <col min="5640" max="5888" width="9.140625" style="44" customWidth="1"/>
    <col min="5889" max="5889" width="7.8515625" style="44" customWidth="1"/>
    <col min="5890" max="5890" width="21.421875" style="44" customWidth="1"/>
    <col min="5891" max="5891" width="21.8515625" style="44" customWidth="1"/>
    <col min="5892" max="5893" width="15.8515625" style="44" customWidth="1"/>
    <col min="5894" max="5894" width="16.7109375" style="44" customWidth="1"/>
    <col min="5895" max="5895" width="46.7109375" style="44" customWidth="1"/>
    <col min="5896" max="6144" width="9.140625" style="44" customWidth="1"/>
    <col min="6145" max="6145" width="7.8515625" style="44" customWidth="1"/>
    <col min="6146" max="6146" width="21.421875" style="44" customWidth="1"/>
    <col min="6147" max="6147" width="21.8515625" style="44" customWidth="1"/>
    <col min="6148" max="6149" width="15.8515625" style="44" customWidth="1"/>
    <col min="6150" max="6150" width="16.7109375" style="44" customWidth="1"/>
    <col min="6151" max="6151" width="46.7109375" style="44" customWidth="1"/>
    <col min="6152" max="6400" width="9.140625" style="44" customWidth="1"/>
    <col min="6401" max="6401" width="7.8515625" style="44" customWidth="1"/>
    <col min="6402" max="6402" width="21.421875" style="44" customWidth="1"/>
    <col min="6403" max="6403" width="21.8515625" style="44" customWidth="1"/>
    <col min="6404" max="6405" width="15.8515625" style="44" customWidth="1"/>
    <col min="6406" max="6406" width="16.7109375" style="44" customWidth="1"/>
    <col min="6407" max="6407" width="46.7109375" style="44" customWidth="1"/>
    <col min="6408" max="6656" width="9.140625" style="44" customWidth="1"/>
    <col min="6657" max="6657" width="7.8515625" style="44" customWidth="1"/>
    <col min="6658" max="6658" width="21.421875" style="44" customWidth="1"/>
    <col min="6659" max="6659" width="21.8515625" style="44" customWidth="1"/>
    <col min="6660" max="6661" width="15.8515625" style="44" customWidth="1"/>
    <col min="6662" max="6662" width="16.7109375" style="44" customWidth="1"/>
    <col min="6663" max="6663" width="46.7109375" style="44" customWidth="1"/>
    <col min="6664" max="6912" width="9.140625" style="44" customWidth="1"/>
    <col min="6913" max="6913" width="7.8515625" style="44" customWidth="1"/>
    <col min="6914" max="6914" width="21.421875" style="44" customWidth="1"/>
    <col min="6915" max="6915" width="21.8515625" style="44" customWidth="1"/>
    <col min="6916" max="6917" width="15.8515625" style="44" customWidth="1"/>
    <col min="6918" max="6918" width="16.7109375" style="44" customWidth="1"/>
    <col min="6919" max="6919" width="46.7109375" style="44" customWidth="1"/>
    <col min="6920" max="7168" width="9.140625" style="44" customWidth="1"/>
    <col min="7169" max="7169" width="7.8515625" style="44" customWidth="1"/>
    <col min="7170" max="7170" width="21.421875" style="44" customWidth="1"/>
    <col min="7171" max="7171" width="21.8515625" style="44" customWidth="1"/>
    <col min="7172" max="7173" width="15.8515625" style="44" customWidth="1"/>
    <col min="7174" max="7174" width="16.7109375" style="44" customWidth="1"/>
    <col min="7175" max="7175" width="46.7109375" style="44" customWidth="1"/>
    <col min="7176" max="7424" width="9.140625" style="44" customWidth="1"/>
    <col min="7425" max="7425" width="7.8515625" style="44" customWidth="1"/>
    <col min="7426" max="7426" width="21.421875" style="44" customWidth="1"/>
    <col min="7427" max="7427" width="21.8515625" style="44" customWidth="1"/>
    <col min="7428" max="7429" width="15.8515625" style="44" customWidth="1"/>
    <col min="7430" max="7430" width="16.7109375" style="44" customWidth="1"/>
    <col min="7431" max="7431" width="46.7109375" style="44" customWidth="1"/>
    <col min="7432" max="7680" width="9.140625" style="44" customWidth="1"/>
    <col min="7681" max="7681" width="7.8515625" style="44" customWidth="1"/>
    <col min="7682" max="7682" width="21.421875" style="44" customWidth="1"/>
    <col min="7683" max="7683" width="21.8515625" style="44" customWidth="1"/>
    <col min="7684" max="7685" width="15.8515625" style="44" customWidth="1"/>
    <col min="7686" max="7686" width="16.7109375" style="44" customWidth="1"/>
    <col min="7687" max="7687" width="46.7109375" style="44" customWidth="1"/>
    <col min="7688" max="7936" width="9.140625" style="44" customWidth="1"/>
    <col min="7937" max="7937" width="7.8515625" style="44" customWidth="1"/>
    <col min="7938" max="7938" width="21.421875" style="44" customWidth="1"/>
    <col min="7939" max="7939" width="21.8515625" style="44" customWidth="1"/>
    <col min="7940" max="7941" width="15.8515625" style="44" customWidth="1"/>
    <col min="7942" max="7942" width="16.7109375" style="44" customWidth="1"/>
    <col min="7943" max="7943" width="46.7109375" style="44" customWidth="1"/>
    <col min="7944" max="8192" width="9.140625" style="44" customWidth="1"/>
    <col min="8193" max="8193" width="7.8515625" style="44" customWidth="1"/>
    <col min="8194" max="8194" width="21.421875" style="44" customWidth="1"/>
    <col min="8195" max="8195" width="21.8515625" style="44" customWidth="1"/>
    <col min="8196" max="8197" width="15.8515625" style="44" customWidth="1"/>
    <col min="8198" max="8198" width="16.7109375" style="44" customWidth="1"/>
    <col min="8199" max="8199" width="46.7109375" style="44" customWidth="1"/>
    <col min="8200" max="8448" width="9.140625" style="44" customWidth="1"/>
    <col min="8449" max="8449" width="7.8515625" style="44" customWidth="1"/>
    <col min="8450" max="8450" width="21.421875" style="44" customWidth="1"/>
    <col min="8451" max="8451" width="21.8515625" style="44" customWidth="1"/>
    <col min="8452" max="8453" width="15.8515625" style="44" customWidth="1"/>
    <col min="8454" max="8454" width="16.7109375" style="44" customWidth="1"/>
    <col min="8455" max="8455" width="46.7109375" style="44" customWidth="1"/>
    <col min="8456" max="8704" width="9.140625" style="44" customWidth="1"/>
    <col min="8705" max="8705" width="7.8515625" style="44" customWidth="1"/>
    <col min="8706" max="8706" width="21.421875" style="44" customWidth="1"/>
    <col min="8707" max="8707" width="21.8515625" style="44" customWidth="1"/>
    <col min="8708" max="8709" width="15.8515625" style="44" customWidth="1"/>
    <col min="8710" max="8710" width="16.7109375" style="44" customWidth="1"/>
    <col min="8711" max="8711" width="46.7109375" style="44" customWidth="1"/>
    <col min="8712" max="8960" width="9.140625" style="44" customWidth="1"/>
    <col min="8961" max="8961" width="7.8515625" style="44" customWidth="1"/>
    <col min="8962" max="8962" width="21.421875" style="44" customWidth="1"/>
    <col min="8963" max="8963" width="21.8515625" style="44" customWidth="1"/>
    <col min="8964" max="8965" width="15.8515625" style="44" customWidth="1"/>
    <col min="8966" max="8966" width="16.7109375" style="44" customWidth="1"/>
    <col min="8967" max="8967" width="46.7109375" style="44" customWidth="1"/>
    <col min="8968" max="9216" width="9.140625" style="44" customWidth="1"/>
    <col min="9217" max="9217" width="7.8515625" style="44" customWidth="1"/>
    <col min="9218" max="9218" width="21.421875" style="44" customWidth="1"/>
    <col min="9219" max="9219" width="21.8515625" style="44" customWidth="1"/>
    <col min="9220" max="9221" width="15.8515625" style="44" customWidth="1"/>
    <col min="9222" max="9222" width="16.7109375" style="44" customWidth="1"/>
    <col min="9223" max="9223" width="46.7109375" style="44" customWidth="1"/>
    <col min="9224" max="9472" width="9.140625" style="44" customWidth="1"/>
    <col min="9473" max="9473" width="7.8515625" style="44" customWidth="1"/>
    <col min="9474" max="9474" width="21.421875" style="44" customWidth="1"/>
    <col min="9475" max="9475" width="21.8515625" style="44" customWidth="1"/>
    <col min="9476" max="9477" width="15.8515625" style="44" customWidth="1"/>
    <col min="9478" max="9478" width="16.7109375" style="44" customWidth="1"/>
    <col min="9479" max="9479" width="46.7109375" style="44" customWidth="1"/>
    <col min="9480" max="9728" width="9.140625" style="44" customWidth="1"/>
    <col min="9729" max="9729" width="7.8515625" style="44" customWidth="1"/>
    <col min="9730" max="9730" width="21.421875" style="44" customWidth="1"/>
    <col min="9731" max="9731" width="21.8515625" style="44" customWidth="1"/>
    <col min="9732" max="9733" width="15.8515625" style="44" customWidth="1"/>
    <col min="9734" max="9734" width="16.7109375" style="44" customWidth="1"/>
    <col min="9735" max="9735" width="46.7109375" style="44" customWidth="1"/>
    <col min="9736" max="9984" width="9.140625" style="44" customWidth="1"/>
    <col min="9985" max="9985" width="7.8515625" style="44" customWidth="1"/>
    <col min="9986" max="9986" width="21.421875" style="44" customWidth="1"/>
    <col min="9987" max="9987" width="21.8515625" style="44" customWidth="1"/>
    <col min="9988" max="9989" width="15.8515625" style="44" customWidth="1"/>
    <col min="9990" max="9990" width="16.7109375" style="44" customWidth="1"/>
    <col min="9991" max="9991" width="46.7109375" style="44" customWidth="1"/>
    <col min="9992" max="10240" width="9.140625" style="44" customWidth="1"/>
    <col min="10241" max="10241" width="7.8515625" style="44" customWidth="1"/>
    <col min="10242" max="10242" width="21.421875" style="44" customWidth="1"/>
    <col min="10243" max="10243" width="21.8515625" style="44" customWidth="1"/>
    <col min="10244" max="10245" width="15.8515625" style="44" customWidth="1"/>
    <col min="10246" max="10246" width="16.7109375" style="44" customWidth="1"/>
    <col min="10247" max="10247" width="46.7109375" style="44" customWidth="1"/>
    <col min="10248" max="10496" width="9.140625" style="44" customWidth="1"/>
    <col min="10497" max="10497" width="7.8515625" style="44" customWidth="1"/>
    <col min="10498" max="10498" width="21.421875" style="44" customWidth="1"/>
    <col min="10499" max="10499" width="21.8515625" style="44" customWidth="1"/>
    <col min="10500" max="10501" width="15.8515625" style="44" customWidth="1"/>
    <col min="10502" max="10502" width="16.7109375" style="44" customWidth="1"/>
    <col min="10503" max="10503" width="46.7109375" style="44" customWidth="1"/>
    <col min="10504" max="10752" width="9.140625" style="44" customWidth="1"/>
    <col min="10753" max="10753" width="7.8515625" style="44" customWidth="1"/>
    <col min="10754" max="10754" width="21.421875" style="44" customWidth="1"/>
    <col min="10755" max="10755" width="21.8515625" style="44" customWidth="1"/>
    <col min="10756" max="10757" width="15.8515625" style="44" customWidth="1"/>
    <col min="10758" max="10758" width="16.7109375" style="44" customWidth="1"/>
    <col min="10759" max="10759" width="46.7109375" style="44" customWidth="1"/>
    <col min="10760" max="11008" width="9.140625" style="44" customWidth="1"/>
    <col min="11009" max="11009" width="7.8515625" style="44" customWidth="1"/>
    <col min="11010" max="11010" width="21.421875" style="44" customWidth="1"/>
    <col min="11011" max="11011" width="21.8515625" style="44" customWidth="1"/>
    <col min="11012" max="11013" width="15.8515625" style="44" customWidth="1"/>
    <col min="11014" max="11014" width="16.7109375" style="44" customWidth="1"/>
    <col min="11015" max="11015" width="46.7109375" style="44" customWidth="1"/>
    <col min="11016" max="11264" width="9.140625" style="44" customWidth="1"/>
    <col min="11265" max="11265" width="7.8515625" style="44" customWidth="1"/>
    <col min="11266" max="11266" width="21.421875" style="44" customWidth="1"/>
    <col min="11267" max="11267" width="21.8515625" style="44" customWidth="1"/>
    <col min="11268" max="11269" width="15.8515625" style="44" customWidth="1"/>
    <col min="11270" max="11270" width="16.7109375" style="44" customWidth="1"/>
    <col min="11271" max="11271" width="46.7109375" style="44" customWidth="1"/>
    <col min="11272" max="11520" width="9.140625" style="44" customWidth="1"/>
    <col min="11521" max="11521" width="7.8515625" style="44" customWidth="1"/>
    <col min="11522" max="11522" width="21.421875" style="44" customWidth="1"/>
    <col min="11523" max="11523" width="21.8515625" style="44" customWidth="1"/>
    <col min="11524" max="11525" width="15.8515625" style="44" customWidth="1"/>
    <col min="11526" max="11526" width="16.7109375" style="44" customWidth="1"/>
    <col min="11527" max="11527" width="46.7109375" style="44" customWidth="1"/>
    <col min="11528" max="11776" width="9.140625" style="44" customWidth="1"/>
    <col min="11777" max="11777" width="7.8515625" style="44" customWidth="1"/>
    <col min="11778" max="11778" width="21.421875" style="44" customWidth="1"/>
    <col min="11779" max="11779" width="21.8515625" style="44" customWidth="1"/>
    <col min="11780" max="11781" width="15.8515625" style="44" customWidth="1"/>
    <col min="11782" max="11782" width="16.7109375" style="44" customWidth="1"/>
    <col min="11783" max="11783" width="46.7109375" style="44" customWidth="1"/>
    <col min="11784" max="12032" width="9.140625" style="44" customWidth="1"/>
    <col min="12033" max="12033" width="7.8515625" style="44" customWidth="1"/>
    <col min="12034" max="12034" width="21.421875" style="44" customWidth="1"/>
    <col min="12035" max="12035" width="21.8515625" style="44" customWidth="1"/>
    <col min="12036" max="12037" width="15.8515625" style="44" customWidth="1"/>
    <col min="12038" max="12038" width="16.7109375" style="44" customWidth="1"/>
    <col min="12039" max="12039" width="46.7109375" style="44" customWidth="1"/>
    <col min="12040" max="12288" width="9.140625" style="44" customWidth="1"/>
    <col min="12289" max="12289" width="7.8515625" style="44" customWidth="1"/>
    <col min="12290" max="12290" width="21.421875" style="44" customWidth="1"/>
    <col min="12291" max="12291" width="21.8515625" style="44" customWidth="1"/>
    <col min="12292" max="12293" width="15.8515625" style="44" customWidth="1"/>
    <col min="12294" max="12294" width="16.7109375" style="44" customWidth="1"/>
    <col min="12295" max="12295" width="46.7109375" style="44" customWidth="1"/>
    <col min="12296" max="12544" width="9.140625" style="44" customWidth="1"/>
    <col min="12545" max="12545" width="7.8515625" style="44" customWidth="1"/>
    <col min="12546" max="12546" width="21.421875" style="44" customWidth="1"/>
    <col min="12547" max="12547" width="21.8515625" style="44" customWidth="1"/>
    <col min="12548" max="12549" width="15.8515625" style="44" customWidth="1"/>
    <col min="12550" max="12550" width="16.7109375" style="44" customWidth="1"/>
    <col min="12551" max="12551" width="46.7109375" style="44" customWidth="1"/>
    <col min="12552" max="12800" width="9.140625" style="44" customWidth="1"/>
    <col min="12801" max="12801" width="7.8515625" style="44" customWidth="1"/>
    <col min="12802" max="12802" width="21.421875" style="44" customWidth="1"/>
    <col min="12803" max="12803" width="21.8515625" style="44" customWidth="1"/>
    <col min="12804" max="12805" width="15.8515625" style="44" customWidth="1"/>
    <col min="12806" max="12806" width="16.7109375" style="44" customWidth="1"/>
    <col min="12807" max="12807" width="46.7109375" style="44" customWidth="1"/>
    <col min="12808" max="13056" width="9.140625" style="44" customWidth="1"/>
    <col min="13057" max="13057" width="7.8515625" style="44" customWidth="1"/>
    <col min="13058" max="13058" width="21.421875" style="44" customWidth="1"/>
    <col min="13059" max="13059" width="21.8515625" style="44" customWidth="1"/>
    <col min="13060" max="13061" width="15.8515625" style="44" customWidth="1"/>
    <col min="13062" max="13062" width="16.7109375" style="44" customWidth="1"/>
    <col min="13063" max="13063" width="46.7109375" style="44" customWidth="1"/>
    <col min="13064" max="13312" width="9.140625" style="44" customWidth="1"/>
    <col min="13313" max="13313" width="7.8515625" style="44" customWidth="1"/>
    <col min="13314" max="13314" width="21.421875" style="44" customWidth="1"/>
    <col min="13315" max="13315" width="21.8515625" style="44" customWidth="1"/>
    <col min="13316" max="13317" width="15.8515625" style="44" customWidth="1"/>
    <col min="13318" max="13318" width="16.7109375" style="44" customWidth="1"/>
    <col min="13319" max="13319" width="46.7109375" style="44" customWidth="1"/>
    <col min="13320" max="13568" width="9.140625" style="44" customWidth="1"/>
    <col min="13569" max="13569" width="7.8515625" style="44" customWidth="1"/>
    <col min="13570" max="13570" width="21.421875" style="44" customWidth="1"/>
    <col min="13571" max="13571" width="21.8515625" style="44" customWidth="1"/>
    <col min="13572" max="13573" width="15.8515625" style="44" customWidth="1"/>
    <col min="13574" max="13574" width="16.7109375" style="44" customWidth="1"/>
    <col min="13575" max="13575" width="46.7109375" style="44" customWidth="1"/>
    <col min="13576" max="13824" width="9.140625" style="44" customWidth="1"/>
    <col min="13825" max="13825" width="7.8515625" style="44" customWidth="1"/>
    <col min="13826" max="13826" width="21.421875" style="44" customWidth="1"/>
    <col min="13827" max="13827" width="21.8515625" style="44" customWidth="1"/>
    <col min="13828" max="13829" width="15.8515625" style="44" customWidth="1"/>
    <col min="13830" max="13830" width="16.7109375" style="44" customWidth="1"/>
    <col min="13831" max="13831" width="46.7109375" style="44" customWidth="1"/>
    <col min="13832" max="14080" width="9.140625" style="44" customWidth="1"/>
    <col min="14081" max="14081" width="7.8515625" style="44" customWidth="1"/>
    <col min="14082" max="14082" width="21.421875" style="44" customWidth="1"/>
    <col min="14083" max="14083" width="21.8515625" style="44" customWidth="1"/>
    <col min="14084" max="14085" width="15.8515625" style="44" customWidth="1"/>
    <col min="14086" max="14086" width="16.7109375" style="44" customWidth="1"/>
    <col min="14087" max="14087" width="46.7109375" style="44" customWidth="1"/>
    <col min="14088" max="14336" width="9.140625" style="44" customWidth="1"/>
    <col min="14337" max="14337" width="7.8515625" style="44" customWidth="1"/>
    <col min="14338" max="14338" width="21.421875" style="44" customWidth="1"/>
    <col min="14339" max="14339" width="21.8515625" style="44" customWidth="1"/>
    <col min="14340" max="14341" width="15.8515625" style="44" customWidth="1"/>
    <col min="14342" max="14342" width="16.7109375" style="44" customWidth="1"/>
    <col min="14343" max="14343" width="46.7109375" style="44" customWidth="1"/>
    <col min="14344" max="14592" width="9.140625" style="44" customWidth="1"/>
    <col min="14593" max="14593" width="7.8515625" style="44" customWidth="1"/>
    <col min="14594" max="14594" width="21.421875" style="44" customWidth="1"/>
    <col min="14595" max="14595" width="21.8515625" style="44" customWidth="1"/>
    <col min="14596" max="14597" width="15.8515625" style="44" customWidth="1"/>
    <col min="14598" max="14598" width="16.7109375" style="44" customWidth="1"/>
    <col min="14599" max="14599" width="46.7109375" style="44" customWidth="1"/>
    <col min="14600" max="14848" width="9.140625" style="44" customWidth="1"/>
    <col min="14849" max="14849" width="7.8515625" style="44" customWidth="1"/>
    <col min="14850" max="14850" width="21.421875" style="44" customWidth="1"/>
    <col min="14851" max="14851" width="21.8515625" style="44" customWidth="1"/>
    <col min="14852" max="14853" width="15.8515625" style="44" customWidth="1"/>
    <col min="14854" max="14854" width="16.7109375" style="44" customWidth="1"/>
    <col min="14855" max="14855" width="46.7109375" style="44" customWidth="1"/>
    <col min="14856" max="15104" width="9.140625" style="44" customWidth="1"/>
    <col min="15105" max="15105" width="7.8515625" style="44" customWidth="1"/>
    <col min="15106" max="15106" width="21.421875" style="44" customWidth="1"/>
    <col min="15107" max="15107" width="21.8515625" style="44" customWidth="1"/>
    <col min="15108" max="15109" width="15.8515625" style="44" customWidth="1"/>
    <col min="15110" max="15110" width="16.7109375" style="44" customWidth="1"/>
    <col min="15111" max="15111" width="46.7109375" style="44" customWidth="1"/>
    <col min="15112" max="15360" width="9.140625" style="44" customWidth="1"/>
    <col min="15361" max="15361" width="7.8515625" style="44" customWidth="1"/>
    <col min="15362" max="15362" width="21.421875" style="44" customWidth="1"/>
    <col min="15363" max="15363" width="21.8515625" style="44" customWidth="1"/>
    <col min="15364" max="15365" width="15.8515625" style="44" customWidth="1"/>
    <col min="15366" max="15366" width="16.7109375" style="44" customWidth="1"/>
    <col min="15367" max="15367" width="46.7109375" style="44" customWidth="1"/>
    <col min="15368" max="15616" width="9.140625" style="44" customWidth="1"/>
    <col min="15617" max="15617" width="7.8515625" style="44" customWidth="1"/>
    <col min="15618" max="15618" width="21.421875" style="44" customWidth="1"/>
    <col min="15619" max="15619" width="21.8515625" style="44" customWidth="1"/>
    <col min="15620" max="15621" width="15.8515625" style="44" customWidth="1"/>
    <col min="15622" max="15622" width="16.7109375" style="44" customWidth="1"/>
    <col min="15623" max="15623" width="46.7109375" style="44" customWidth="1"/>
    <col min="15624" max="15872" width="9.140625" style="44" customWidth="1"/>
    <col min="15873" max="15873" width="7.8515625" style="44" customWidth="1"/>
    <col min="15874" max="15874" width="21.421875" style="44" customWidth="1"/>
    <col min="15875" max="15875" width="21.8515625" style="44" customWidth="1"/>
    <col min="15876" max="15877" width="15.8515625" style="44" customWidth="1"/>
    <col min="15878" max="15878" width="16.7109375" style="44" customWidth="1"/>
    <col min="15879" max="15879" width="46.7109375" style="44" customWidth="1"/>
    <col min="15880" max="16128" width="9.140625" style="44" customWidth="1"/>
    <col min="16129" max="16129" width="7.8515625" style="44" customWidth="1"/>
    <col min="16130" max="16130" width="21.421875" style="44" customWidth="1"/>
    <col min="16131" max="16131" width="21.8515625" style="44" customWidth="1"/>
    <col min="16132" max="16133" width="15.8515625" style="44" customWidth="1"/>
    <col min="16134" max="16134" width="16.7109375" style="44" customWidth="1"/>
    <col min="16135" max="16135" width="46.7109375" style="44" customWidth="1"/>
    <col min="16136" max="16384" width="9.140625" style="44" customWidth="1"/>
  </cols>
  <sheetData>
    <row r="1" spans="1:7" ht="21">
      <c r="A1" s="395" t="s">
        <v>314</v>
      </c>
      <c r="B1" s="395"/>
      <c r="C1" s="395"/>
      <c r="D1" s="395"/>
      <c r="E1" s="395"/>
      <c r="F1" s="395"/>
      <c r="G1" s="395"/>
    </row>
    <row r="2" spans="1:7" ht="15" customHeight="1">
      <c r="A2" s="396" t="s">
        <v>402</v>
      </c>
      <c r="B2" s="396"/>
      <c r="C2" s="396"/>
      <c r="D2" s="396"/>
      <c r="E2" s="396"/>
      <c r="F2" s="396"/>
      <c r="G2" s="396"/>
    </row>
    <row r="3" spans="1:7" ht="15" customHeight="1">
      <c r="A3" s="49" t="s">
        <v>233</v>
      </c>
      <c r="B3" s="50"/>
      <c r="C3" s="50"/>
      <c r="D3" s="50"/>
      <c r="E3" s="50"/>
      <c r="F3" s="156" t="s">
        <v>9</v>
      </c>
      <c r="G3" s="102" t="s">
        <v>81</v>
      </c>
    </row>
    <row r="4" spans="1:7" ht="15" customHeight="1">
      <c r="A4" s="397" t="s">
        <v>234</v>
      </c>
      <c r="B4" s="398"/>
      <c r="C4" s="399"/>
      <c r="D4" s="400" t="s">
        <v>235</v>
      </c>
      <c r="E4" s="402" t="s">
        <v>236</v>
      </c>
      <c r="F4" s="404" t="s">
        <v>237</v>
      </c>
      <c r="G4" s="406" t="s">
        <v>238</v>
      </c>
    </row>
    <row r="5" spans="1:7" ht="15" customHeight="1">
      <c r="A5" s="408" t="s">
        <v>239</v>
      </c>
      <c r="B5" s="409"/>
      <c r="C5" s="153" t="s">
        <v>240</v>
      </c>
      <c r="D5" s="401"/>
      <c r="E5" s="403"/>
      <c r="F5" s="405"/>
      <c r="G5" s="407"/>
    </row>
    <row r="6" spans="1:7" ht="14.1" customHeight="1">
      <c r="A6" s="367"/>
      <c r="B6" s="368"/>
      <c r="C6" s="410"/>
      <c r="D6" s="332">
        <f>D8</f>
        <v>11000000000</v>
      </c>
      <c r="E6" s="332">
        <f>E8</f>
        <v>11000000000</v>
      </c>
      <c r="F6" s="334">
        <f>E6-D6</f>
        <v>0</v>
      </c>
      <c r="G6" s="247"/>
    </row>
    <row r="7" spans="1:7" ht="14.1" customHeight="1">
      <c r="A7" s="369" t="s">
        <v>503</v>
      </c>
      <c r="B7" s="370"/>
      <c r="C7" s="411"/>
      <c r="D7" s="333"/>
      <c r="E7" s="333"/>
      <c r="F7" s="335"/>
      <c r="G7" s="248"/>
    </row>
    <row r="8" spans="1:7" ht="14.1" customHeight="1">
      <c r="A8" s="88" t="s">
        <v>9</v>
      </c>
      <c r="B8" s="118"/>
      <c r="C8" s="119"/>
      <c r="D8" s="332">
        <f>D10</f>
        <v>11000000000</v>
      </c>
      <c r="E8" s="332">
        <f>E10</f>
        <v>11000000000</v>
      </c>
      <c r="F8" s="334">
        <f>E8-D8</f>
        <v>0</v>
      </c>
      <c r="G8" s="247"/>
    </row>
    <row r="9" spans="1:7" ht="14.1" customHeight="1">
      <c r="A9" s="88"/>
      <c r="B9" s="91" t="s">
        <v>504</v>
      </c>
      <c r="C9" s="120"/>
      <c r="D9" s="333"/>
      <c r="E9" s="333"/>
      <c r="F9" s="335"/>
      <c r="G9" s="248"/>
    </row>
    <row r="10" spans="1:7" ht="14.1" customHeight="1">
      <c r="A10" s="88"/>
      <c r="B10" s="91"/>
      <c r="C10" s="95"/>
      <c r="D10" s="334">
        <v>11000000000</v>
      </c>
      <c r="E10" s="332">
        <v>11000000000</v>
      </c>
      <c r="F10" s="334">
        <f>E10-D10</f>
        <v>0</v>
      </c>
      <c r="G10" s="371" t="s">
        <v>405</v>
      </c>
    </row>
    <row r="11" spans="1:7" ht="14.1" customHeight="1">
      <c r="A11" s="88"/>
      <c r="B11" s="163"/>
      <c r="C11" s="96" t="s">
        <v>505</v>
      </c>
      <c r="D11" s="335"/>
      <c r="E11" s="333"/>
      <c r="F11" s="335"/>
      <c r="G11" s="372"/>
    </row>
    <row r="12" spans="1:7" ht="14.1" customHeight="1">
      <c r="A12" s="382">
        <v>5400</v>
      </c>
      <c r="B12" s="383"/>
      <c r="C12" s="384"/>
      <c r="D12" s="332">
        <f>D14+D18+D22</f>
        <v>4123384590</v>
      </c>
      <c r="E12" s="332">
        <f>E14+E18+E22</f>
        <v>3996696628</v>
      </c>
      <c r="F12" s="334">
        <f>E12-D12</f>
        <v>-126687962</v>
      </c>
      <c r="G12" s="157"/>
    </row>
    <row r="13" spans="1:7" ht="14.1" customHeight="1">
      <c r="A13" s="386" t="s">
        <v>241</v>
      </c>
      <c r="B13" s="387"/>
      <c r="C13" s="385"/>
      <c r="D13" s="333"/>
      <c r="E13" s="333"/>
      <c r="F13" s="335"/>
      <c r="G13" s="158"/>
    </row>
    <row r="14" spans="1:7" ht="14.1" customHeight="1">
      <c r="A14" s="56" t="s">
        <v>9</v>
      </c>
      <c r="B14" s="57">
        <v>5410</v>
      </c>
      <c r="C14" s="65"/>
      <c r="D14" s="332">
        <f>D16</f>
        <v>86348050</v>
      </c>
      <c r="E14" s="332">
        <f>E16</f>
        <v>27946099</v>
      </c>
      <c r="F14" s="334">
        <f>E14-D14</f>
        <v>-58401951</v>
      </c>
      <c r="G14" s="157"/>
    </row>
    <row r="15" spans="1:7" ht="14.1" customHeight="1">
      <c r="A15" s="56"/>
      <c r="B15" s="59" t="s">
        <v>242</v>
      </c>
      <c r="C15" s="154"/>
      <c r="D15" s="333"/>
      <c r="E15" s="333"/>
      <c r="F15" s="335"/>
      <c r="G15" s="158"/>
    </row>
    <row r="16" spans="1:7" ht="14.1" customHeight="1">
      <c r="A16" s="56"/>
      <c r="B16" s="59"/>
      <c r="C16" s="75">
        <v>5411</v>
      </c>
      <c r="D16" s="334">
        <v>86348050</v>
      </c>
      <c r="E16" s="332">
        <v>27946099</v>
      </c>
      <c r="F16" s="334">
        <f>E16-D16</f>
        <v>-58401951</v>
      </c>
      <c r="G16" s="371" t="s">
        <v>312</v>
      </c>
    </row>
    <row r="17" spans="1:7" ht="14.1" customHeight="1">
      <c r="A17" s="56"/>
      <c r="B17" s="63"/>
      <c r="C17" s="77" t="s">
        <v>243</v>
      </c>
      <c r="D17" s="335"/>
      <c r="E17" s="333"/>
      <c r="F17" s="335"/>
      <c r="G17" s="372"/>
    </row>
    <row r="18" spans="1:7" ht="14.1" customHeight="1">
      <c r="A18" s="56"/>
      <c r="B18" s="57">
        <v>5420</v>
      </c>
      <c r="C18" s="65"/>
      <c r="D18" s="332">
        <f>D20</f>
        <v>36801114</v>
      </c>
      <c r="E18" s="332">
        <f>E20</f>
        <v>26261755</v>
      </c>
      <c r="F18" s="334">
        <f>E18-D18</f>
        <v>-10539359</v>
      </c>
      <c r="G18" s="157"/>
    </row>
    <row r="19" spans="1:7" ht="14.1" customHeight="1">
      <c r="A19" s="56"/>
      <c r="B19" s="59" t="s">
        <v>120</v>
      </c>
      <c r="C19" s="154"/>
      <c r="D19" s="333"/>
      <c r="E19" s="333"/>
      <c r="F19" s="335"/>
      <c r="G19" s="158"/>
    </row>
    <row r="20" spans="1:7" ht="14.1" customHeight="1">
      <c r="A20" s="56"/>
      <c r="B20" s="59"/>
      <c r="C20" s="75">
        <v>5421</v>
      </c>
      <c r="D20" s="334">
        <v>36801114</v>
      </c>
      <c r="E20" s="332">
        <v>26261755</v>
      </c>
      <c r="F20" s="334">
        <f>E20-D20</f>
        <v>-10539359</v>
      </c>
      <c r="G20" s="336" t="s">
        <v>410</v>
      </c>
    </row>
    <row r="21" spans="1:7" ht="14.1" customHeight="1">
      <c r="A21" s="56"/>
      <c r="B21" s="63"/>
      <c r="C21" s="77" t="s">
        <v>244</v>
      </c>
      <c r="D21" s="335"/>
      <c r="E21" s="333"/>
      <c r="F21" s="335"/>
      <c r="G21" s="337"/>
    </row>
    <row r="22" spans="1:7" ht="14.1" customHeight="1">
      <c r="A22" s="56"/>
      <c r="B22" s="57">
        <v>5430</v>
      </c>
      <c r="C22" s="65"/>
      <c r="D22" s="332">
        <f>D24+D26+D28+D30+D32+D34</f>
        <v>4000235426</v>
      </c>
      <c r="E22" s="332">
        <f>E24+E26+E28+E30+E32+E34</f>
        <v>3942488774</v>
      </c>
      <c r="F22" s="334">
        <f>E22-D22</f>
        <v>-57746652</v>
      </c>
      <c r="G22" s="157"/>
    </row>
    <row r="23" spans="1:7" ht="14.1" customHeight="1">
      <c r="A23" s="56"/>
      <c r="B23" s="59" t="s">
        <v>124</v>
      </c>
      <c r="C23" s="154"/>
      <c r="D23" s="333"/>
      <c r="E23" s="333"/>
      <c r="F23" s="335"/>
      <c r="G23" s="158"/>
    </row>
    <row r="24" spans="1:7" ht="14.1" customHeight="1">
      <c r="A24" s="56"/>
      <c r="B24" s="59"/>
      <c r="C24" s="75">
        <v>5431</v>
      </c>
      <c r="D24" s="334">
        <v>3348890765</v>
      </c>
      <c r="E24" s="332">
        <v>3291963170</v>
      </c>
      <c r="F24" s="334">
        <f>E24-D24</f>
        <v>-56927595</v>
      </c>
      <c r="G24" s="336" t="s">
        <v>406</v>
      </c>
    </row>
    <row r="25" spans="1:7" ht="14.1" customHeight="1">
      <c r="A25" s="56"/>
      <c r="B25" s="59"/>
      <c r="C25" s="77" t="s">
        <v>245</v>
      </c>
      <c r="D25" s="335"/>
      <c r="E25" s="333"/>
      <c r="F25" s="335"/>
      <c r="G25" s="337"/>
    </row>
    <row r="26" spans="1:7" ht="14.1" customHeight="1">
      <c r="A26" s="56"/>
      <c r="B26" s="59"/>
      <c r="C26" s="75">
        <v>5432</v>
      </c>
      <c r="D26" s="334">
        <v>68000000</v>
      </c>
      <c r="E26" s="332">
        <v>68000000</v>
      </c>
      <c r="F26" s="334">
        <f>E26-D26</f>
        <v>0</v>
      </c>
      <c r="G26" s="336" t="s">
        <v>291</v>
      </c>
    </row>
    <row r="27" spans="1:7" ht="14.1" customHeight="1">
      <c r="A27" s="56"/>
      <c r="B27" s="59"/>
      <c r="C27" s="77" t="s">
        <v>126</v>
      </c>
      <c r="D27" s="335"/>
      <c r="E27" s="333"/>
      <c r="F27" s="335"/>
      <c r="G27" s="337"/>
    </row>
    <row r="28" spans="1:7" ht="14.1" customHeight="1">
      <c r="A28" s="56"/>
      <c r="B28" s="59"/>
      <c r="C28" s="75">
        <v>5439</v>
      </c>
      <c r="D28" s="334">
        <v>0</v>
      </c>
      <c r="E28" s="332">
        <v>6181140</v>
      </c>
      <c r="F28" s="334">
        <f>E28-D28</f>
        <v>6181140</v>
      </c>
      <c r="G28" s="336" t="s">
        <v>407</v>
      </c>
    </row>
    <row r="29" spans="1:7" ht="14.1" customHeight="1">
      <c r="A29" s="56"/>
      <c r="B29" s="59"/>
      <c r="C29" s="77" t="s">
        <v>127</v>
      </c>
      <c r="D29" s="335"/>
      <c r="E29" s="333"/>
      <c r="F29" s="335"/>
      <c r="G29" s="337"/>
    </row>
    <row r="30" spans="1:7" ht="14.1" customHeight="1" hidden="1">
      <c r="A30" s="56"/>
      <c r="B30" s="59"/>
      <c r="C30" s="100"/>
      <c r="D30" s="412">
        <v>0</v>
      </c>
      <c r="E30" s="414">
        <v>0</v>
      </c>
      <c r="F30" s="393">
        <f>E30-D30</f>
        <v>0</v>
      </c>
      <c r="G30" s="336" t="s">
        <v>316</v>
      </c>
    </row>
    <row r="31" spans="1:7" ht="14.1" customHeight="1" hidden="1">
      <c r="A31" s="56"/>
      <c r="B31" s="59"/>
      <c r="C31" s="100" t="s">
        <v>313</v>
      </c>
      <c r="D31" s="413"/>
      <c r="E31" s="415"/>
      <c r="F31" s="394"/>
      <c r="G31" s="337"/>
    </row>
    <row r="32" spans="1:7" ht="14.1" customHeight="1">
      <c r="A32" s="56"/>
      <c r="B32" s="59"/>
      <c r="C32" s="264"/>
      <c r="D32" s="412">
        <v>10600000</v>
      </c>
      <c r="E32" s="414">
        <v>11387920</v>
      </c>
      <c r="F32" s="393">
        <f>E32-D32</f>
        <v>787920</v>
      </c>
      <c r="G32" s="336" t="s">
        <v>408</v>
      </c>
    </row>
    <row r="33" spans="1:7" ht="14.1" customHeight="1">
      <c r="A33" s="56"/>
      <c r="B33" s="59"/>
      <c r="C33" s="77" t="s">
        <v>315</v>
      </c>
      <c r="D33" s="413"/>
      <c r="E33" s="415"/>
      <c r="F33" s="394"/>
      <c r="G33" s="337"/>
    </row>
    <row r="34" spans="1:7" ht="14.1" customHeight="1">
      <c r="A34" s="56"/>
      <c r="B34" s="59"/>
      <c r="C34" s="75"/>
      <c r="D34" s="334">
        <v>572744661</v>
      </c>
      <c r="E34" s="332">
        <v>564956544</v>
      </c>
      <c r="F34" s="334">
        <f>E34-D34</f>
        <v>-7788117</v>
      </c>
      <c r="G34" s="336" t="s">
        <v>409</v>
      </c>
    </row>
    <row r="35" spans="1:7" ht="14.1" customHeight="1">
      <c r="A35" s="56"/>
      <c r="B35" s="59"/>
      <c r="C35" s="77" t="s">
        <v>334</v>
      </c>
      <c r="D35" s="335"/>
      <c r="E35" s="333"/>
      <c r="F35" s="335"/>
      <c r="G35" s="337"/>
    </row>
    <row r="36" spans="1:7" ht="14.1" customHeight="1">
      <c r="A36" s="382">
        <v>1300</v>
      </c>
      <c r="B36" s="383"/>
      <c r="C36" s="384"/>
      <c r="D36" s="332">
        <f>D38</f>
        <v>6189038000</v>
      </c>
      <c r="E36" s="332">
        <f>E38</f>
        <v>55090745455</v>
      </c>
      <c r="F36" s="334">
        <f>E36-D36</f>
        <v>48901707455</v>
      </c>
      <c r="G36" s="247"/>
    </row>
    <row r="37" spans="1:7" ht="14.1" customHeight="1">
      <c r="A37" s="386" t="s">
        <v>305</v>
      </c>
      <c r="B37" s="387"/>
      <c r="C37" s="385"/>
      <c r="D37" s="333"/>
      <c r="E37" s="333"/>
      <c r="F37" s="335"/>
      <c r="G37" s="248"/>
    </row>
    <row r="38" spans="1:7" ht="24.75" customHeight="1">
      <c r="A38" s="56"/>
      <c r="B38" s="189">
        <v>1310</v>
      </c>
      <c r="C38" s="75"/>
      <c r="D38" s="332">
        <f>D40+D42</f>
        <v>6189038000</v>
      </c>
      <c r="E38" s="332">
        <f>E40+E42</f>
        <v>55090745455</v>
      </c>
      <c r="F38" s="334">
        <f>E38-D38</f>
        <v>48901707455</v>
      </c>
      <c r="G38" s="249"/>
    </row>
    <row r="39" spans="1:7" ht="14.1" customHeight="1">
      <c r="A39" s="56"/>
      <c r="B39" s="63" t="s">
        <v>306</v>
      </c>
      <c r="C39" s="77"/>
      <c r="D39" s="333"/>
      <c r="E39" s="333"/>
      <c r="F39" s="335"/>
      <c r="G39" s="250"/>
    </row>
    <row r="40" spans="1:7" s="105" customFormat="1" ht="14.1" customHeight="1">
      <c r="A40" s="73"/>
      <c r="B40" s="74"/>
      <c r="C40" s="159">
        <v>1310</v>
      </c>
      <c r="D40" s="344">
        <v>6189038000</v>
      </c>
      <c r="E40" s="338">
        <v>55090745455</v>
      </c>
      <c r="F40" s="341">
        <f>E40-D40</f>
        <v>48901707455</v>
      </c>
      <c r="G40" s="343" t="s">
        <v>417</v>
      </c>
    </row>
    <row r="41" spans="1:7" ht="14.1" customHeight="1">
      <c r="A41" s="56"/>
      <c r="B41" s="74"/>
      <c r="C41" s="100" t="s">
        <v>307</v>
      </c>
      <c r="D41" s="345"/>
      <c r="E41" s="333"/>
      <c r="F41" s="342"/>
      <c r="G41" s="337"/>
    </row>
    <row r="42" spans="1:7" ht="15" customHeight="1" hidden="1">
      <c r="A42" s="73"/>
      <c r="B42" s="74"/>
      <c r="C42" s="75">
        <v>1312</v>
      </c>
      <c r="D42" s="334">
        <v>0</v>
      </c>
      <c r="E42" s="332">
        <v>0</v>
      </c>
      <c r="F42" s="334">
        <f>E42-D42</f>
        <v>0</v>
      </c>
      <c r="G42" s="336" t="s">
        <v>389</v>
      </c>
    </row>
    <row r="43" spans="1:7" ht="15" customHeight="1" hidden="1">
      <c r="A43" s="56"/>
      <c r="B43" s="74"/>
      <c r="C43" s="77" t="s">
        <v>308</v>
      </c>
      <c r="D43" s="335"/>
      <c r="E43" s="333"/>
      <c r="F43" s="335"/>
      <c r="G43" s="337"/>
    </row>
    <row r="44" spans="1:7" ht="14.1" customHeight="1">
      <c r="A44" s="382">
        <v>2200</v>
      </c>
      <c r="B44" s="383"/>
      <c r="C44" s="384"/>
      <c r="D44" s="332">
        <f>D46</f>
        <v>10000000</v>
      </c>
      <c r="E44" s="332">
        <f>E46</f>
        <v>10000000</v>
      </c>
      <c r="F44" s="334">
        <f>E44-D44</f>
        <v>0</v>
      </c>
      <c r="G44" s="157"/>
    </row>
    <row r="45" spans="1:7" ht="14.1" customHeight="1">
      <c r="A45" s="386" t="s">
        <v>309</v>
      </c>
      <c r="B45" s="387"/>
      <c r="C45" s="385"/>
      <c r="D45" s="333"/>
      <c r="E45" s="333"/>
      <c r="F45" s="335"/>
      <c r="G45" s="158"/>
    </row>
    <row r="46" spans="1:7" ht="15" customHeight="1">
      <c r="A46" s="56"/>
      <c r="B46" s="57">
        <v>2220</v>
      </c>
      <c r="C46" s="75"/>
      <c r="D46" s="332">
        <f>D48</f>
        <v>10000000</v>
      </c>
      <c r="E46" s="332">
        <f>E48</f>
        <v>10000000</v>
      </c>
      <c r="F46" s="334">
        <f>E46-D46</f>
        <v>0</v>
      </c>
      <c r="G46" s="157"/>
    </row>
    <row r="47" spans="1:7" ht="15" customHeight="1">
      <c r="A47" s="56"/>
      <c r="B47" s="59" t="s">
        <v>310</v>
      </c>
      <c r="C47" s="77"/>
      <c r="D47" s="333"/>
      <c r="E47" s="333"/>
      <c r="F47" s="335"/>
      <c r="G47" s="158"/>
    </row>
    <row r="48" spans="1:7" ht="15" customHeight="1">
      <c r="A48" s="73"/>
      <c r="B48" s="74"/>
      <c r="C48" s="159">
        <v>2221</v>
      </c>
      <c r="D48" s="361">
        <v>10000000</v>
      </c>
      <c r="E48" s="338">
        <v>10000000</v>
      </c>
      <c r="F48" s="364">
        <f>E48-D48</f>
        <v>0</v>
      </c>
      <c r="G48" s="343" t="s">
        <v>416</v>
      </c>
    </row>
    <row r="49" spans="1:7" ht="15" customHeight="1">
      <c r="A49" s="56"/>
      <c r="B49" s="74"/>
      <c r="C49" s="100" t="s">
        <v>311</v>
      </c>
      <c r="D49" s="362"/>
      <c r="E49" s="363"/>
      <c r="F49" s="342"/>
      <c r="G49" s="343"/>
    </row>
    <row r="50" spans="1:7" s="161" customFormat="1" ht="15" customHeight="1">
      <c r="A50" s="367" t="s">
        <v>246</v>
      </c>
      <c r="B50" s="388"/>
      <c r="C50" s="389"/>
      <c r="D50" s="392">
        <f>D52-D58</f>
        <v>-505964273</v>
      </c>
      <c r="E50" s="358">
        <f>E52-E58</f>
        <v>-505964273</v>
      </c>
      <c r="F50" s="359">
        <f>E50-D50</f>
        <v>0</v>
      </c>
      <c r="G50" s="160"/>
    </row>
    <row r="51" spans="1:7" s="161" customFormat="1" ht="15" customHeight="1">
      <c r="A51" s="369"/>
      <c r="B51" s="390"/>
      <c r="C51" s="391"/>
      <c r="D51" s="392"/>
      <c r="E51" s="358"/>
      <c r="F51" s="360"/>
      <c r="G51" s="162"/>
    </row>
    <row r="52" spans="1:7" s="161" customFormat="1" ht="15" customHeight="1">
      <c r="A52" s="88"/>
      <c r="B52" s="118">
        <v>1100</v>
      </c>
      <c r="C52" s="95" t="s">
        <v>9</v>
      </c>
      <c r="D52" s="349">
        <f>SUM(D54:D57)</f>
        <v>-505964273</v>
      </c>
      <c r="E52" s="349">
        <f>SUM(E54:E57)</f>
        <v>565478039</v>
      </c>
      <c r="F52" s="351">
        <f>E52-D52</f>
        <v>1071442312</v>
      </c>
      <c r="G52" s="160"/>
    </row>
    <row r="53" spans="1:7" s="161" customFormat="1" ht="15" customHeight="1">
      <c r="A53" s="88"/>
      <c r="B53" s="91" t="s">
        <v>247</v>
      </c>
      <c r="C53" s="96" t="s">
        <v>9</v>
      </c>
      <c r="D53" s="350"/>
      <c r="E53" s="350"/>
      <c r="F53" s="352"/>
      <c r="G53" s="162"/>
    </row>
    <row r="54" spans="1:7" s="161" customFormat="1" ht="15" customHeight="1">
      <c r="A54" s="88"/>
      <c r="B54" s="118" t="s">
        <v>9</v>
      </c>
      <c r="C54" s="95">
        <v>1110</v>
      </c>
      <c r="D54" s="347">
        <v>-505964273</v>
      </c>
      <c r="E54" s="349">
        <v>364131000</v>
      </c>
      <c r="F54" s="351">
        <f>E54-D54</f>
        <v>870095273</v>
      </c>
      <c r="G54" s="339"/>
    </row>
    <row r="55" spans="1:7" s="161" customFormat="1" ht="15" customHeight="1">
      <c r="A55" s="88"/>
      <c r="B55" s="163" t="s">
        <v>9</v>
      </c>
      <c r="C55" s="96" t="s">
        <v>248</v>
      </c>
      <c r="D55" s="348"/>
      <c r="E55" s="350"/>
      <c r="F55" s="352"/>
      <c r="G55" s="340"/>
    </row>
    <row r="56" spans="1:7" s="161" customFormat="1" ht="15" customHeight="1">
      <c r="A56" s="88"/>
      <c r="B56" s="91"/>
      <c r="C56" s="253">
        <v>1120</v>
      </c>
      <c r="D56" s="353">
        <v>0</v>
      </c>
      <c r="E56" s="354">
        <v>201347039</v>
      </c>
      <c r="F56" s="355">
        <f>E56-D56</f>
        <v>201347039</v>
      </c>
      <c r="G56" s="346"/>
    </row>
    <row r="57" spans="1:7" s="161" customFormat="1" ht="15" customHeight="1">
      <c r="A57" s="88"/>
      <c r="B57" s="163"/>
      <c r="C57" s="128" t="s">
        <v>249</v>
      </c>
      <c r="D57" s="348"/>
      <c r="E57" s="350"/>
      <c r="F57" s="352"/>
      <c r="G57" s="340"/>
    </row>
    <row r="58" spans="1:7" s="161" customFormat="1" ht="13.5" customHeight="1">
      <c r="A58" s="88"/>
      <c r="B58" s="118">
        <v>2100</v>
      </c>
      <c r="C58" s="95" t="s">
        <v>9</v>
      </c>
      <c r="D58" s="349">
        <f>SUM(D60:D65)</f>
        <v>0</v>
      </c>
      <c r="E58" s="349">
        <f>SUM(E60:E65)</f>
        <v>1071442312</v>
      </c>
      <c r="F58" s="356">
        <f>E58-D58</f>
        <v>1071442312</v>
      </c>
      <c r="G58" s="160"/>
    </row>
    <row r="59" spans="1:7" s="161" customFormat="1" ht="14.25" customHeight="1">
      <c r="A59" s="88"/>
      <c r="B59" s="91" t="s">
        <v>250</v>
      </c>
      <c r="C59" s="96" t="s">
        <v>9</v>
      </c>
      <c r="D59" s="350"/>
      <c r="E59" s="350"/>
      <c r="F59" s="357"/>
      <c r="G59" s="162"/>
    </row>
    <row r="60" spans="1:7" s="161" customFormat="1" ht="15" customHeight="1">
      <c r="A60" s="88"/>
      <c r="B60" s="91"/>
      <c r="C60" s="95">
        <v>2120</v>
      </c>
      <c r="D60" s="349">
        <v>0</v>
      </c>
      <c r="E60" s="349">
        <v>0</v>
      </c>
      <c r="F60" s="356">
        <f>E60-D60</f>
        <v>0</v>
      </c>
      <c r="G60" s="160"/>
    </row>
    <row r="61" spans="1:7" s="161" customFormat="1" ht="15" customHeight="1">
      <c r="A61" s="88"/>
      <c r="B61" s="91"/>
      <c r="C61" s="128" t="s">
        <v>251</v>
      </c>
      <c r="D61" s="350"/>
      <c r="E61" s="350"/>
      <c r="F61" s="357"/>
      <c r="G61" s="162"/>
    </row>
    <row r="62" spans="1:7" s="161" customFormat="1" ht="15" customHeight="1">
      <c r="A62" s="88"/>
      <c r="B62" s="91"/>
      <c r="C62" s="95">
        <v>2130</v>
      </c>
      <c r="D62" s="351">
        <v>0</v>
      </c>
      <c r="E62" s="349">
        <v>1020000000</v>
      </c>
      <c r="F62" s="356">
        <f>E62-D62</f>
        <v>1020000000</v>
      </c>
      <c r="G62" s="160"/>
    </row>
    <row r="63" spans="1:7" s="161" customFormat="1" ht="15" customHeight="1">
      <c r="A63" s="88"/>
      <c r="B63" s="91"/>
      <c r="C63" s="128" t="s">
        <v>252</v>
      </c>
      <c r="D63" s="352"/>
      <c r="E63" s="350"/>
      <c r="F63" s="357"/>
      <c r="G63" s="162"/>
    </row>
    <row r="64" spans="1:7" s="161" customFormat="1" ht="15" customHeight="1">
      <c r="A64" s="88"/>
      <c r="B64" s="91"/>
      <c r="C64" s="95">
        <v>2140</v>
      </c>
      <c r="D64" s="349">
        <v>0</v>
      </c>
      <c r="E64" s="349">
        <v>51442312</v>
      </c>
      <c r="F64" s="365">
        <f>E64-D64</f>
        <v>51442312</v>
      </c>
      <c r="G64" s="160"/>
    </row>
    <row r="65" spans="1:7" s="161" customFormat="1" ht="15" customHeight="1">
      <c r="A65" s="88"/>
      <c r="B65" s="91"/>
      <c r="C65" s="164" t="s">
        <v>104</v>
      </c>
      <c r="D65" s="350"/>
      <c r="E65" s="350"/>
      <c r="F65" s="366"/>
      <c r="G65" s="162"/>
    </row>
    <row r="66" spans="1:7" ht="15" customHeight="1">
      <c r="A66" s="373" t="s">
        <v>253</v>
      </c>
      <c r="B66" s="374"/>
      <c r="C66" s="375"/>
      <c r="D66" s="379">
        <f>D6+D12+D36+D44+D50</f>
        <v>20816458317</v>
      </c>
      <c r="E66" s="380">
        <f>E6+E12+E36+E44+E50</f>
        <v>69591477810</v>
      </c>
      <c r="F66" s="381">
        <f>E66-D66</f>
        <v>48775019493</v>
      </c>
      <c r="G66" s="165"/>
    </row>
    <row r="67" spans="1:7" ht="15" customHeight="1">
      <c r="A67" s="376"/>
      <c r="B67" s="377"/>
      <c r="C67" s="378"/>
      <c r="D67" s="379"/>
      <c r="E67" s="380"/>
      <c r="F67" s="381"/>
      <c r="G67" s="166"/>
    </row>
    <row r="68" ht="15" customHeight="1">
      <c r="C68" s="78"/>
    </row>
    <row r="69" ht="15" customHeight="1">
      <c r="C69" s="78"/>
    </row>
    <row r="70" ht="15" customHeight="1">
      <c r="C70" s="78"/>
    </row>
    <row r="71" ht="15" customHeight="1">
      <c r="C71" s="78"/>
    </row>
    <row r="72" ht="15" customHeight="1">
      <c r="C72" s="78"/>
    </row>
    <row r="73" ht="15" customHeight="1">
      <c r="C73" s="78"/>
    </row>
    <row r="74" ht="15" customHeight="1">
      <c r="C74" s="78"/>
    </row>
    <row r="75" ht="15" customHeight="1">
      <c r="C75" s="78"/>
    </row>
    <row r="76" ht="15" customHeight="1">
      <c r="C76" s="78"/>
    </row>
    <row r="77" ht="15" customHeight="1">
      <c r="C77" s="78"/>
    </row>
    <row r="78" ht="15" customHeight="1">
      <c r="C78" s="78"/>
    </row>
    <row r="79" ht="15" customHeight="1">
      <c r="C79" s="78"/>
    </row>
    <row r="80" ht="15" customHeight="1">
      <c r="C80" s="78"/>
    </row>
    <row r="81" ht="15" customHeight="1">
      <c r="C81" s="78"/>
    </row>
    <row r="82" ht="15" customHeight="1">
      <c r="C82" s="78"/>
    </row>
    <row r="83" ht="15" customHeight="1">
      <c r="C83" s="78"/>
    </row>
    <row r="84" ht="15" customHeight="1">
      <c r="C84" s="78"/>
    </row>
    <row r="85" ht="15" customHeight="1">
      <c r="C85" s="78"/>
    </row>
    <row r="86" ht="15" customHeight="1">
      <c r="C86" s="78"/>
    </row>
    <row r="87" ht="15" customHeight="1">
      <c r="C87" s="78"/>
    </row>
    <row r="88" ht="15" customHeight="1">
      <c r="C88" s="78"/>
    </row>
    <row r="89" ht="15" customHeight="1">
      <c r="C89" s="78"/>
    </row>
    <row r="90" ht="15" customHeight="1">
      <c r="C90" s="78"/>
    </row>
    <row r="91" ht="15" customHeight="1">
      <c r="C91" s="78"/>
    </row>
    <row r="92" ht="15" customHeight="1">
      <c r="C92" s="78"/>
    </row>
    <row r="93" ht="15" customHeight="1">
      <c r="C93" s="78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</sheetData>
  <mergeCells count="129">
    <mergeCell ref="A36:B36"/>
    <mergeCell ref="C36:C37"/>
    <mergeCell ref="D36:D37"/>
    <mergeCell ref="E36:E37"/>
    <mergeCell ref="F36:F37"/>
    <mergeCell ref="A37:B37"/>
    <mergeCell ref="D18:D19"/>
    <mergeCell ref="E18:E19"/>
    <mergeCell ref="F18:F19"/>
    <mergeCell ref="E32:E33"/>
    <mergeCell ref="D26:D27"/>
    <mergeCell ref="E26:E27"/>
    <mergeCell ref="F26:F27"/>
    <mergeCell ref="D34:D35"/>
    <mergeCell ref="E34:E35"/>
    <mergeCell ref="F34:F35"/>
    <mergeCell ref="F32:F33"/>
    <mergeCell ref="D30:D31"/>
    <mergeCell ref="E30:E31"/>
    <mergeCell ref="F20:F21"/>
    <mergeCell ref="G34:G35"/>
    <mergeCell ref="C6:C7"/>
    <mergeCell ref="D6:D7"/>
    <mergeCell ref="E6:E7"/>
    <mergeCell ref="F6:F7"/>
    <mergeCell ref="G20:G21"/>
    <mergeCell ref="D22:D23"/>
    <mergeCell ref="E22:E23"/>
    <mergeCell ref="F22:F23"/>
    <mergeCell ref="D24:D25"/>
    <mergeCell ref="E24:E25"/>
    <mergeCell ref="F24:F25"/>
    <mergeCell ref="G24:G25"/>
    <mergeCell ref="D20:D21"/>
    <mergeCell ref="E20:E21"/>
    <mergeCell ref="G32:G33"/>
    <mergeCell ref="D32:D33"/>
    <mergeCell ref="D14:D15"/>
    <mergeCell ref="E14:E15"/>
    <mergeCell ref="F14:F15"/>
    <mergeCell ref="D16:D17"/>
    <mergeCell ref="E16:E17"/>
    <mergeCell ref="F16:F17"/>
    <mergeCell ref="G16:G17"/>
    <mergeCell ref="G26:G27"/>
    <mergeCell ref="D28:D29"/>
    <mergeCell ref="E28:E29"/>
    <mergeCell ref="F28:F29"/>
    <mergeCell ref="G28:G29"/>
    <mergeCell ref="F30:F31"/>
    <mergeCell ref="G30:G31"/>
    <mergeCell ref="A1:G1"/>
    <mergeCell ref="A2:G2"/>
    <mergeCell ref="A4:C4"/>
    <mergeCell ref="D4:D5"/>
    <mergeCell ref="E4:E5"/>
    <mergeCell ref="F4:F5"/>
    <mergeCell ref="G4:G5"/>
    <mergeCell ref="A5:B5"/>
    <mergeCell ref="A12:B12"/>
    <mergeCell ref="C12:C13"/>
    <mergeCell ref="D12:D13"/>
    <mergeCell ref="E12:E13"/>
    <mergeCell ref="F12:F13"/>
    <mergeCell ref="A13:B13"/>
    <mergeCell ref="D8:D9"/>
    <mergeCell ref="E8:E9"/>
    <mergeCell ref="F8:F9"/>
    <mergeCell ref="D10:D11"/>
    <mergeCell ref="E10:E11"/>
    <mergeCell ref="F10:F11"/>
    <mergeCell ref="A6:B6"/>
    <mergeCell ref="A7:B7"/>
    <mergeCell ref="G10:G11"/>
    <mergeCell ref="A66:C67"/>
    <mergeCell ref="D66:D67"/>
    <mergeCell ref="E66:E67"/>
    <mergeCell ref="F66:F67"/>
    <mergeCell ref="A44:B44"/>
    <mergeCell ref="C44:C45"/>
    <mergeCell ref="D44:D45"/>
    <mergeCell ref="E44:E45"/>
    <mergeCell ref="F44:F45"/>
    <mergeCell ref="A45:B45"/>
    <mergeCell ref="D52:D53"/>
    <mergeCell ref="E52:E53"/>
    <mergeCell ref="F52:F53"/>
    <mergeCell ref="D46:D47"/>
    <mergeCell ref="E46:E47"/>
    <mergeCell ref="F46:F47"/>
    <mergeCell ref="A50:C51"/>
    <mergeCell ref="D50:D51"/>
    <mergeCell ref="D64:D65"/>
    <mergeCell ref="E64:E65"/>
    <mergeCell ref="F64:F65"/>
    <mergeCell ref="D58:D59"/>
    <mergeCell ref="E58:E59"/>
    <mergeCell ref="F58:F59"/>
    <mergeCell ref="D60:D61"/>
    <mergeCell ref="E60:E61"/>
    <mergeCell ref="F60:F61"/>
    <mergeCell ref="G56:G57"/>
    <mergeCell ref="D54:D55"/>
    <mergeCell ref="E54:E55"/>
    <mergeCell ref="F54:F55"/>
    <mergeCell ref="D56:D57"/>
    <mergeCell ref="E56:E57"/>
    <mergeCell ref="F56:F57"/>
    <mergeCell ref="G48:G49"/>
    <mergeCell ref="E62:E63"/>
    <mergeCell ref="F62:F63"/>
    <mergeCell ref="E50:E51"/>
    <mergeCell ref="F50:F51"/>
    <mergeCell ref="D48:D49"/>
    <mergeCell ref="E48:E49"/>
    <mergeCell ref="F48:F49"/>
    <mergeCell ref="D62:D63"/>
    <mergeCell ref="D38:D39"/>
    <mergeCell ref="E38:E39"/>
    <mergeCell ref="F38:F39"/>
    <mergeCell ref="D42:D43"/>
    <mergeCell ref="E42:E43"/>
    <mergeCell ref="F42:F43"/>
    <mergeCell ref="G42:G43"/>
    <mergeCell ref="E40:E41"/>
    <mergeCell ref="G54:G55"/>
    <mergeCell ref="F40:F41"/>
    <mergeCell ref="G40:G41"/>
    <mergeCell ref="D40:D41"/>
  </mergeCells>
  <printOptions horizontalCentered="1"/>
  <pageMargins left="0.7480314960629921" right="0.6692913385826772" top="1.220472440944882" bottom="0.7086614173228347" header="0.5118110236220472" footer="0.5118110236220472"/>
  <pageSetup firstPageNumber="2" useFirstPageNumber="1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24"/>
  <sheetViews>
    <sheetView showGridLines="0" zoomScaleSheetLayoutView="130" workbookViewId="0" topLeftCell="A1">
      <pane xSplit="3" ySplit="4" topLeftCell="D88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H97" sqref="H97:H98"/>
    </sheetView>
  </sheetViews>
  <sheetFormatPr defaultColWidth="9.140625" defaultRowHeight="12.75"/>
  <cols>
    <col min="1" max="1" width="7.28125" style="44" customWidth="1"/>
    <col min="2" max="2" width="16.421875" style="44" customWidth="1"/>
    <col min="3" max="3" width="19.00390625" style="44" customWidth="1"/>
    <col min="4" max="4" width="15.421875" style="44" customWidth="1"/>
    <col min="5" max="5" width="12.140625" style="44" customWidth="1"/>
    <col min="6" max="6" width="13.8515625" style="44" customWidth="1"/>
    <col min="7" max="7" width="16.8515625" style="44" customWidth="1"/>
    <col min="8" max="8" width="17.57421875" style="79" customWidth="1"/>
    <col min="9" max="9" width="16.421875" style="79" customWidth="1"/>
    <col min="10" max="10" width="21.28125" style="82" customWidth="1"/>
    <col min="11" max="256" width="9.140625" style="44" customWidth="1"/>
    <col min="257" max="257" width="7.28125" style="44" customWidth="1"/>
    <col min="258" max="258" width="16.421875" style="44" customWidth="1"/>
    <col min="259" max="259" width="19.00390625" style="44" customWidth="1"/>
    <col min="260" max="260" width="15.421875" style="44" customWidth="1"/>
    <col min="261" max="261" width="12.140625" style="44" customWidth="1"/>
    <col min="262" max="262" width="13.8515625" style="44" customWidth="1"/>
    <col min="263" max="263" width="16.8515625" style="44" customWidth="1"/>
    <col min="264" max="264" width="17.57421875" style="44" customWidth="1"/>
    <col min="265" max="265" width="16.421875" style="44" customWidth="1"/>
    <col min="266" max="266" width="21.28125" style="44" customWidth="1"/>
    <col min="267" max="512" width="9.140625" style="44" customWidth="1"/>
    <col min="513" max="513" width="7.28125" style="44" customWidth="1"/>
    <col min="514" max="514" width="16.421875" style="44" customWidth="1"/>
    <col min="515" max="515" width="19.00390625" style="44" customWidth="1"/>
    <col min="516" max="516" width="15.421875" style="44" customWidth="1"/>
    <col min="517" max="517" width="12.140625" style="44" customWidth="1"/>
    <col min="518" max="518" width="13.8515625" style="44" customWidth="1"/>
    <col min="519" max="519" width="16.8515625" style="44" customWidth="1"/>
    <col min="520" max="520" width="17.57421875" style="44" customWidth="1"/>
    <col min="521" max="521" width="16.421875" style="44" customWidth="1"/>
    <col min="522" max="522" width="21.28125" style="44" customWidth="1"/>
    <col min="523" max="768" width="9.140625" style="44" customWidth="1"/>
    <col min="769" max="769" width="7.28125" style="44" customWidth="1"/>
    <col min="770" max="770" width="16.421875" style="44" customWidth="1"/>
    <col min="771" max="771" width="19.00390625" style="44" customWidth="1"/>
    <col min="772" max="772" width="15.421875" style="44" customWidth="1"/>
    <col min="773" max="773" width="12.140625" style="44" customWidth="1"/>
    <col min="774" max="774" width="13.8515625" style="44" customWidth="1"/>
    <col min="775" max="775" width="16.8515625" style="44" customWidth="1"/>
    <col min="776" max="776" width="17.57421875" style="44" customWidth="1"/>
    <col min="777" max="777" width="16.421875" style="44" customWidth="1"/>
    <col min="778" max="778" width="21.28125" style="44" customWidth="1"/>
    <col min="779" max="1024" width="9.140625" style="44" customWidth="1"/>
    <col min="1025" max="1025" width="7.28125" style="44" customWidth="1"/>
    <col min="1026" max="1026" width="16.421875" style="44" customWidth="1"/>
    <col min="1027" max="1027" width="19.00390625" style="44" customWidth="1"/>
    <col min="1028" max="1028" width="15.421875" style="44" customWidth="1"/>
    <col min="1029" max="1029" width="12.140625" style="44" customWidth="1"/>
    <col min="1030" max="1030" width="13.8515625" style="44" customWidth="1"/>
    <col min="1031" max="1031" width="16.8515625" style="44" customWidth="1"/>
    <col min="1032" max="1032" width="17.57421875" style="44" customWidth="1"/>
    <col min="1033" max="1033" width="16.421875" style="44" customWidth="1"/>
    <col min="1034" max="1034" width="21.28125" style="44" customWidth="1"/>
    <col min="1035" max="1280" width="9.140625" style="44" customWidth="1"/>
    <col min="1281" max="1281" width="7.28125" style="44" customWidth="1"/>
    <col min="1282" max="1282" width="16.421875" style="44" customWidth="1"/>
    <col min="1283" max="1283" width="19.00390625" style="44" customWidth="1"/>
    <col min="1284" max="1284" width="15.421875" style="44" customWidth="1"/>
    <col min="1285" max="1285" width="12.140625" style="44" customWidth="1"/>
    <col min="1286" max="1286" width="13.8515625" style="44" customWidth="1"/>
    <col min="1287" max="1287" width="16.8515625" style="44" customWidth="1"/>
    <col min="1288" max="1288" width="17.57421875" style="44" customWidth="1"/>
    <col min="1289" max="1289" width="16.421875" style="44" customWidth="1"/>
    <col min="1290" max="1290" width="21.28125" style="44" customWidth="1"/>
    <col min="1291" max="1536" width="9.140625" style="44" customWidth="1"/>
    <col min="1537" max="1537" width="7.28125" style="44" customWidth="1"/>
    <col min="1538" max="1538" width="16.421875" style="44" customWidth="1"/>
    <col min="1539" max="1539" width="19.00390625" style="44" customWidth="1"/>
    <col min="1540" max="1540" width="15.421875" style="44" customWidth="1"/>
    <col min="1541" max="1541" width="12.140625" style="44" customWidth="1"/>
    <col min="1542" max="1542" width="13.8515625" style="44" customWidth="1"/>
    <col min="1543" max="1543" width="16.8515625" style="44" customWidth="1"/>
    <col min="1544" max="1544" width="17.57421875" style="44" customWidth="1"/>
    <col min="1545" max="1545" width="16.421875" style="44" customWidth="1"/>
    <col min="1546" max="1546" width="21.28125" style="44" customWidth="1"/>
    <col min="1547" max="1792" width="9.140625" style="44" customWidth="1"/>
    <col min="1793" max="1793" width="7.28125" style="44" customWidth="1"/>
    <col min="1794" max="1794" width="16.421875" style="44" customWidth="1"/>
    <col min="1795" max="1795" width="19.00390625" style="44" customWidth="1"/>
    <col min="1796" max="1796" width="15.421875" style="44" customWidth="1"/>
    <col min="1797" max="1797" width="12.140625" style="44" customWidth="1"/>
    <col min="1798" max="1798" width="13.8515625" style="44" customWidth="1"/>
    <col min="1799" max="1799" width="16.8515625" style="44" customWidth="1"/>
    <col min="1800" max="1800" width="17.57421875" style="44" customWidth="1"/>
    <col min="1801" max="1801" width="16.421875" style="44" customWidth="1"/>
    <col min="1802" max="1802" width="21.28125" style="44" customWidth="1"/>
    <col min="1803" max="2048" width="9.140625" style="44" customWidth="1"/>
    <col min="2049" max="2049" width="7.28125" style="44" customWidth="1"/>
    <col min="2050" max="2050" width="16.421875" style="44" customWidth="1"/>
    <col min="2051" max="2051" width="19.00390625" style="44" customWidth="1"/>
    <col min="2052" max="2052" width="15.421875" style="44" customWidth="1"/>
    <col min="2053" max="2053" width="12.140625" style="44" customWidth="1"/>
    <col min="2054" max="2054" width="13.8515625" style="44" customWidth="1"/>
    <col min="2055" max="2055" width="16.8515625" style="44" customWidth="1"/>
    <col min="2056" max="2056" width="17.57421875" style="44" customWidth="1"/>
    <col min="2057" max="2057" width="16.421875" style="44" customWidth="1"/>
    <col min="2058" max="2058" width="21.28125" style="44" customWidth="1"/>
    <col min="2059" max="2304" width="9.140625" style="44" customWidth="1"/>
    <col min="2305" max="2305" width="7.28125" style="44" customWidth="1"/>
    <col min="2306" max="2306" width="16.421875" style="44" customWidth="1"/>
    <col min="2307" max="2307" width="19.00390625" style="44" customWidth="1"/>
    <col min="2308" max="2308" width="15.421875" style="44" customWidth="1"/>
    <col min="2309" max="2309" width="12.140625" style="44" customWidth="1"/>
    <col min="2310" max="2310" width="13.8515625" style="44" customWidth="1"/>
    <col min="2311" max="2311" width="16.8515625" style="44" customWidth="1"/>
    <col min="2312" max="2312" width="17.57421875" style="44" customWidth="1"/>
    <col min="2313" max="2313" width="16.421875" style="44" customWidth="1"/>
    <col min="2314" max="2314" width="21.28125" style="44" customWidth="1"/>
    <col min="2315" max="2560" width="9.140625" style="44" customWidth="1"/>
    <col min="2561" max="2561" width="7.28125" style="44" customWidth="1"/>
    <col min="2562" max="2562" width="16.421875" style="44" customWidth="1"/>
    <col min="2563" max="2563" width="19.00390625" style="44" customWidth="1"/>
    <col min="2564" max="2564" width="15.421875" style="44" customWidth="1"/>
    <col min="2565" max="2565" width="12.140625" style="44" customWidth="1"/>
    <col min="2566" max="2566" width="13.8515625" style="44" customWidth="1"/>
    <col min="2567" max="2567" width="16.8515625" style="44" customWidth="1"/>
    <col min="2568" max="2568" width="17.57421875" style="44" customWidth="1"/>
    <col min="2569" max="2569" width="16.421875" style="44" customWidth="1"/>
    <col min="2570" max="2570" width="21.28125" style="44" customWidth="1"/>
    <col min="2571" max="2816" width="9.140625" style="44" customWidth="1"/>
    <col min="2817" max="2817" width="7.28125" style="44" customWidth="1"/>
    <col min="2818" max="2818" width="16.421875" style="44" customWidth="1"/>
    <col min="2819" max="2819" width="19.00390625" style="44" customWidth="1"/>
    <col min="2820" max="2820" width="15.421875" style="44" customWidth="1"/>
    <col min="2821" max="2821" width="12.140625" style="44" customWidth="1"/>
    <col min="2822" max="2822" width="13.8515625" style="44" customWidth="1"/>
    <col min="2823" max="2823" width="16.8515625" style="44" customWidth="1"/>
    <col min="2824" max="2824" width="17.57421875" style="44" customWidth="1"/>
    <col min="2825" max="2825" width="16.421875" style="44" customWidth="1"/>
    <col min="2826" max="2826" width="21.28125" style="44" customWidth="1"/>
    <col min="2827" max="3072" width="9.140625" style="44" customWidth="1"/>
    <col min="3073" max="3073" width="7.28125" style="44" customWidth="1"/>
    <col min="3074" max="3074" width="16.421875" style="44" customWidth="1"/>
    <col min="3075" max="3075" width="19.00390625" style="44" customWidth="1"/>
    <col min="3076" max="3076" width="15.421875" style="44" customWidth="1"/>
    <col min="3077" max="3077" width="12.140625" style="44" customWidth="1"/>
    <col min="3078" max="3078" width="13.8515625" style="44" customWidth="1"/>
    <col min="3079" max="3079" width="16.8515625" style="44" customWidth="1"/>
    <col min="3080" max="3080" width="17.57421875" style="44" customWidth="1"/>
    <col min="3081" max="3081" width="16.421875" style="44" customWidth="1"/>
    <col min="3082" max="3082" width="21.28125" style="44" customWidth="1"/>
    <col min="3083" max="3328" width="9.140625" style="44" customWidth="1"/>
    <col min="3329" max="3329" width="7.28125" style="44" customWidth="1"/>
    <col min="3330" max="3330" width="16.421875" style="44" customWidth="1"/>
    <col min="3331" max="3331" width="19.00390625" style="44" customWidth="1"/>
    <col min="3332" max="3332" width="15.421875" style="44" customWidth="1"/>
    <col min="3333" max="3333" width="12.140625" style="44" customWidth="1"/>
    <col min="3334" max="3334" width="13.8515625" style="44" customWidth="1"/>
    <col min="3335" max="3335" width="16.8515625" style="44" customWidth="1"/>
    <col min="3336" max="3336" width="17.57421875" style="44" customWidth="1"/>
    <col min="3337" max="3337" width="16.421875" style="44" customWidth="1"/>
    <col min="3338" max="3338" width="21.28125" style="44" customWidth="1"/>
    <col min="3339" max="3584" width="9.140625" style="44" customWidth="1"/>
    <col min="3585" max="3585" width="7.28125" style="44" customWidth="1"/>
    <col min="3586" max="3586" width="16.421875" style="44" customWidth="1"/>
    <col min="3587" max="3587" width="19.00390625" style="44" customWidth="1"/>
    <col min="3588" max="3588" width="15.421875" style="44" customWidth="1"/>
    <col min="3589" max="3589" width="12.140625" style="44" customWidth="1"/>
    <col min="3590" max="3590" width="13.8515625" style="44" customWidth="1"/>
    <col min="3591" max="3591" width="16.8515625" style="44" customWidth="1"/>
    <col min="3592" max="3592" width="17.57421875" style="44" customWidth="1"/>
    <col min="3593" max="3593" width="16.421875" style="44" customWidth="1"/>
    <col min="3594" max="3594" width="21.28125" style="44" customWidth="1"/>
    <col min="3595" max="3840" width="9.140625" style="44" customWidth="1"/>
    <col min="3841" max="3841" width="7.28125" style="44" customWidth="1"/>
    <col min="3842" max="3842" width="16.421875" style="44" customWidth="1"/>
    <col min="3843" max="3843" width="19.00390625" style="44" customWidth="1"/>
    <col min="3844" max="3844" width="15.421875" style="44" customWidth="1"/>
    <col min="3845" max="3845" width="12.140625" style="44" customWidth="1"/>
    <col min="3846" max="3846" width="13.8515625" style="44" customWidth="1"/>
    <col min="3847" max="3847" width="16.8515625" style="44" customWidth="1"/>
    <col min="3848" max="3848" width="17.57421875" style="44" customWidth="1"/>
    <col min="3849" max="3849" width="16.421875" style="44" customWidth="1"/>
    <col min="3850" max="3850" width="21.28125" style="44" customWidth="1"/>
    <col min="3851" max="4096" width="9.140625" style="44" customWidth="1"/>
    <col min="4097" max="4097" width="7.28125" style="44" customWidth="1"/>
    <col min="4098" max="4098" width="16.421875" style="44" customWidth="1"/>
    <col min="4099" max="4099" width="19.00390625" style="44" customWidth="1"/>
    <col min="4100" max="4100" width="15.421875" style="44" customWidth="1"/>
    <col min="4101" max="4101" width="12.140625" style="44" customWidth="1"/>
    <col min="4102" max="4102" width="13.8515625" style="44" customWidth="1"/>
    <col min="4103" max="4103" width="16.8515625" style="44" customWidth="1"/>
    <col min="4104" max="4104" width="17.57421875" style="44" customWidth="1"/>
    <col min="4105" max="4105" width="16.421875" style="44" customWidth="1"/>
    <col min="4106" max="4106" width="21.28125" style="44" customWidth="1"/>
    <col min="4107" max="4352" width="9.140625" style="44" customWidth="1"/>
    <col min="4353" max="4353" width="7.28125" style="44" customWidth="1"/>
    <col min="4354" max="4354" width="16.421875" style="44" customWidth="1"/>
    <col min="4355" max="4355" width="19.00390625" style="44" customWidth="1"/>
    <col min="4356" max="4356" width="15.421875" style="44" customWidth="1"/>
    <col min="4357" max="4357" width="12.140625" style="44" customWidth="1"/>
    <col min="4358" max="4358" width="13.8515625" style="44" customWidth="1"/>
    <col min="4359" max="4359" width="16.8515625" style="44" customWidth="1"/>
    <col min="4360" max="4360" width="17.57421875" style="44" customWidth="1"/>
    <col min="4361" max="4361" width="16.421875" style="44" customWidth="1"/>
    <col min="4362" max="4362" width="21.28125" style="44" customWidth="1"/>
    <col min="4363" max="4608" width="9.140625" style="44" customWidth="1"/>
    <col min="4609" max="4609" width="7.28125" style="44" customWidth="1"/>
    <col min="4610" max="4610" width="16.421875" style="44" customWidth="1"/>
    <col min="4611" max="4611" width="19.00390625" style="44" customWidth="1"/>
    <col min="4612" max="4612" width="15.421875" style="44" customWidth="1"/>
    <col min="4613" max="4613" width="12.140625" style="44" customWidth="1"/>
    <col min="4614" max="4614" width="13.8515625" style="44" customWidth="1"/>
    <col min="4615" max="4615" width="16.8515625" style="44" customWidth="1"/>
    <col min="4616" max="4616" width="17.57421875" style="44" customWidth="1"/>
    <col min="4617" max="4617" width="16.421875" style="44" customWidth="1"/>
    <col min="4618" max="4618" width="21.28125" style="44" customWidth="1"/>
    <col min="4619" max="4864" width="9.140625" style="44" customWidth="1"/>
    <col min="4865" max="4865" width="7.28125" style="44" customWidth="1"/>
    <col min="4866" max="4866" width="16.421875" style="44" customWidth="1"/>
    <col min="4867" max="4867" width="19.00390625" style="44" customWidth="1"/>
    <col min="4868" max="4868" width="15.421875" style="44" customWidth="1"/>
    <col min="4869" max="4869" width="12.140625" style="44" customWidth="1"/>
    <col min="4870" max="4870" width="13.8515625" style="44" customWidth="1"/>
    <col min="4871" max="4871" width="16.8515625" style="44" customWidth="1"/>
    <col min="4872" max="4872" width="17.57421875" style="44" customWidth="1"/>
    <col min="4873" max="4873" width="16.421875" style="44" customWidth="1"/>
    <col min="4874" max="4874" width="21.28125" style="44" customWidth="1"/>
    <col min="4875" max="5120" width="9.140625" style="44" customWidth="1"/>
    <col min="5121" max="5121" width="7.28125" style="44" customWidth="1"/>
    <col min="5122" max="5122" width="16.421875" style="44" customWidth="1"/>
    <col min="5123" max="5123" width="19.00390625" style="44" customWidth="1"/>
    <col min="5124" max="5124" width="15.421875" style="44" customWidth="1"/>
    <col min="5125" max="5125" width="12.140625" style="44" customWidth="1"/>
    <col min="5126" max="5126" width="13.8515625" style="44" customWidth="1"/>
    <col min="5127" max="5127" width="16.8515625" style="44" customWidth="1"/>
    <col min="5128" max="5128" width="17.57421875" style="44" customWidth="1"/>
    <col min="5129" max="5129" width="16.421875" style="44" customWidth="1"/>
    <col min="5130" max="5130" width="21.28125" style="44" customWidth="1"/>
    <col min="5131" max="5376" width="9.140625" style="44" customWidth="1"/>
    <col min="5377" max="5377" width="7.28125" style="44" customWidth="1"/>
    <col min="5378" max="5378" width="16.421875" style="44" customWidth="1"/>
    <col min="5379" max="5379" width="19.00390625" style="44" customWidth="1"/>
    <col min="5380" max="5380" width="15.421875" style="44" customWidth="1"/>
    <col min="5381" max="5381" width="12.140625" style="44" customWidth="1"/>
    <col min="5382" max="5382" width="13.8515625" style="44" customWidth="1"/>
    <col min="5383" max="5383" width="16.8515625" style="44" customWidth="1"/>
    <col min="5384" max="5384" width="17.57421875" style="44" customWidth="1"/>
    <col min="5385" max="5385" width="16.421875" style="44" customWidth="1"/>
    <col min="5386" max="5386" width="21.28125" style="44" customWidth="1"/>
    <col min="5387" max="5632" width="9.140625" style="44" customWidth="1"/>
    <col min="5633" max="5633" width="7.28125" style="44" customWidth="1"/>
    <col min="5634" max="5634" width="16.421875" style="44" customWidth="1"/>
    <col min="5635" max="5635" width="19.00390625" style="44" customWidth="1"/>
    <col min="5636" max="5636" width="15.421875" style="44" customWidth="1"/>
    <col min="5637" max="5637" width="12.140625" style="44" customWidth="1"/>
    <col min="5638" max="5638" width="13.8515625" style="44" customWidth="1"/>
    <col min="5639" max="5639" width="16.8515625" style="44" customWidth="1"/>
    <col min="5640" max="5640" width="17.57421875" style="44" customWidth="1"/>
    <col min="5641" max="5641" width="16.421875" style="44" customWidth="1"/>
    <col min="5642" max="5642" width="21.28125" style="44" customWidth="1"/>
    <col min="5643" max="5888" width="9.140625" style="44" customWidth="1"/>
    <col min="5889" max="5889" width="7.28125" style="44" customWidth="1"/>
    <col min="5890" max="5890" width="16.421875" style="44" customWidth="1"/>
    <col min="5891" max="5891" width="19.00390625" style="44" customWidth="1"/>
    <col min="5892" max="5892" width="15.421875" style="44" customWidth="1"/>
    <col min="5893" max="5893" width="12.140625" style="44" customWidth="1"/>
    <col min="5894" max="5894" width="13.8515625" style="44" customWidth="1"/>
    <col min="5895" max="5895" width="16.8515625" style="44" customWidth="1"/>
    <col min="5896" max="5896" width="17.57421875" style="44" customWidth="1"/>
    <col min="5897" max="5897" width="16.421875" style="44" customWidth="1"/>
    <col min="5898" max="5898" width="21.28125" style="44" customWidth="1"/>
    <col min="5899" max="6144" width="9.140625" style="44" customWidth="1"/>
    <col min="6145" max="6145" width="7.28125" style="44" customWidth="1"/>
    <col min="6146" max="6146" width="16.421875" style="44" customWidth="1"/>
    <col min="6147" max="6147" width="19.00390625" style="44" customWidth="1"/>
    <col min="6148" max="6148" width="15.421875" style="44" customWidth="1"/>
    <col min="6149" max="6149" width="12.140625" style="44" customWidth="1"/>
    <col min="6150" max="6150" width="13.8515625" style="44" customWidth="1"/>
    <col min="6151" max="6151" width="16.8515625" style="44" customWidth="1"/>
    <col min="6152" max="6152" width="17.57421875" style="44" customWidth="1"/>
    <col min="6153" max="6153" width="16.421875" style="44" customWidth="1"/>
    <col min="6154" max="6154" width="21.28125" style="44" customWidth="1"/>
    <col min="6155" max="6400" width="9.140625" style="44" customWidth="1"/>
    <col min="6401" max="6401" width="7.28125" style="44" customWidth="1"/>
    <col min="6402" max="6402" width="16.421875" style="44" customWidth="1"/>
    <col min="6403" max="6403" width="19.00390625" style="44" customWidth="1"/>
    <col min="6404" max="6404" width="15.421875" style="44" customWidth="1"/>
    <col min="6405" max="6405" width="12.140625" style="44" customWidth="1"/>
    <col min="6406" max="6406" width="13.8515625" style="44" customWidth="1"/>
    <col min="6407" max="6407" width="16.8515625" style="44" customWidth="1"/>
    <col min="6408" max="6408" width="17.57421875" style="44" customWidth="1"/>
    <col min="6409" max="6409" width="16.421875" style="44" customWidth="1"/>
    <col min="6410" max="6410" width="21.28125" style="44" customWidth="1"/>
    <col min="6411" max="6656" width="9.140625" style="44" customWidth="1"/>
    <col min="6657" max="6657" width="7.28125" style="44" customWidth="1"/>
    <col min="6658" max="6658" width="16.421875" style="44" customWidth="1"/>
    <col min="6659" max="6659" width="19.00390625" style="44" customWidth="1"/>
    <col min="6660" max="6660" width="15.421875" style="44" customWidth="1"/>
    <col min="6661" max="6661" width="12.140625" style="44" customWidth="1"/>
    <col min="6662" max="6662" width="13.8515625" style="44" customWidth="1"/>
    <col min="6663" max="6663" width="16.8515625" style="44" customWidth="1"/>
    <col min="6664" max="6664" width="17.57421875" style="44" customWidth="1"/>
    <col min="6665" max="6665" width="16.421875" style="44" customWidth="1"/>
    <col min="6666" max="6666" width="21.28125" style="44" customWidth="1"/>
    <col min="6667" max="6912" width="9.140625" style="44" customWidth="1"/>
    <col min="6913" max="6913" width="7.28125" style="44" customWidth="1"/>
    <col min="6914" max="6914" width="16.421875" style="44" customWidth="1"/>
    <col min="6915" max="6915" width="19.00390625" style="44" customWidth="1"/>
    <col min="6916" max="6916" width="15.421875" style="44" customWidth="1"/>
    <col min="6917" max="6917" width="12.140625" style="44" customWidth="1"/>
    <col min="6918" max="6918" width="13.8515625" style="44" customWidth="1"/>
    <col min="6919" max="6919" width="16.8515625" style="44" customWidth="1"/>
    <col min="6920" max="6920" width="17.57421875" style="44" customWidth="1"/>
    <col min="6921" max="6921" width="16.421875" style="44" customWidth="1"/>
    <col min="6922" max="6922" width="21.28125" style="44" customWidth="1"/>
    <col min="6923" max="7168" width="9.140625" style="44" customWidth="1"/>
    <col min="7169" max="7169" width="7.28125" style="44" customWidth="1"/>
    <col min="7170" max="7170" width="16.421875" style="44" customWidth="1"/>
    <col min="7171" max="7171" width="19.00390625" style="44" customWidth="1"/>
    <col min="7172" max="7172" width="15.421875" style="44" customWidth="1"/>
    <col min="7173" max="7173" width="12.140625" style="44" customWidth="1"/>
    <col min="7174" max="7174" width="13.8515625" style="44" customWidth="1"/>
    <col min="7175" max="7175" width="16.8515625" style="44" customWidth="1"/>
    <col min="7176" max="7176" width="17.57421875" style="44" customWidth="1"/>
    <col min="7177" max="7177" width="16.421875" style="44" customWidth="1"/>
    <col min="7178" max="7178" width="21.28125" style="44" customWidth="1"/>
    <col min="7179" max="7424" width="9.140625" style="44" customWidth="1"/>
    <col min="7425" max="7425" width="7.28125" style="44" customWidth="1"/>
    <col min="7426" max="7426" width="16.421875" style="44" customWidth="1"/>
    <col min="7427" max="7427" width="19.00390625" style="44" customWidth="1"/>
    <col min="7428" max="7428" width="15.421875" style="44" customWidth="1"/>
    <col min="7429" max="7429" width="12.140625" style="44" customWidth="1"/>
    <col min="7430" max="7430" width="13.8515625" style="44" customWidth="1"/>
    <col min="7431" max="7431" width="16.8515625" style="44" customWidth="1"/>
    <col min="7432" max="7432" width="17.57421875" style="44" customWidth="1"/>
    <col min="7433" max="7433" width="16.421875" style="44" customWidth="1"/>
    <col min="7434" max="7434" width="21.28125" style="44" customWidth="1"/>
    <col min="7435" max="7680" width="9.140625" style="44" customWidth="1"/>
    <col min="7681" max="7681" width="7.28125" style="44" customWidth="1"/>
    <col min="7682" max="7682" width="16.421875" style="44" customWidth="1"/>
    <col min="7683" max="7683" width="19.00390625" style="44" customWidth="1"/>
    <col min="7684" max="7684" width="15.421875" style="44" customWidth="1"/>
    <col min="7685" max="7685" width="12.140625" style="44" customWidth="1"/>
    <col min="7686" max="7686" width="13.8515625" style="44" customWidth="1"/>
    <col min="7687" max="7687" width="16.8515625" style="44" customWidth="1"/>
    <col min="7688" max="7688" width="17.57421875" style="44" customWidth="1"/>
    <col min="7689" max="7689" width="16.421875" style="44" customWidth="1"/>
    <col min="7690" max="7690" width="21.28125" style="44" customWidth="1"/>
    <col min="7691" max="7936" width="9.140625" style="44" customWidth="1"/>
    <col min="7937" max="7937" width="7.28125" style="44" customWidth="1"/>
    <col min="7938" max="7938" width="16.421875" style="44" customWidth="1"/>
    <col min="7939" max="7939" width="19.00390625" style="44" customWidth="1"/>
    <col min="7940" max="7940" width="15.421875" style="44" customWidth="1"/>
    <col min="7941" max="7941" width="12.140625" style="44" customWidth="1"/>
    <col min="7942" max="7942" width="13.8515625" style="44" customWidth="1"/>
    <col min="7943" max="7943" width="16.8515625" style="44" customWidth="1"/>
    <col min="7944" max="7944" width="17.57421875" style="44" customWidth="1"/>
    <col min="7945" max="7945" width="16.421875" style="44" customWidth="1"/>
    <col min="7946" max="7946" width="21.28125" style="44" customWidth="1"/>
    <col min="7947" max="8192" width="9.140625" style="44" customWidth="1"/>
    <col min="8193" max="8193" width="7.28125" style="44" customWidth="1"/>
    <col min="8194" max="8194" width="16.421875" style="44" customWidth="1"/>
    <col min="8195" max="8195" width="19.00390625" style="44" customWidth="1"/>
    <col min="8196" max="8196" width="15.421875" style="44" customWidth="1"/>
    <col min="8197" max="8197" width="12.140625" style="44" customWidth="1"/>
    <col min="8198" max="8198" width="13.8515625" style="44" customWidth="1"/>
    <col min="8199" max="8199" width="16.8515625" style="44" customWidth="1"/>
    <col min="8200" max="8200" width="17.57421875" style="44" customWidth="1"/>
    <col min="8201" max="8201" width="16.421875" style="44" customWidth="1"/>
    <col min="8202" max="8202" width="21.28125" style="44" customWidth="1"/>
    <col min="8203" max="8448" width="9.140625" style="44" customWidth="1"/>
    <col min="8449" max="8449" width="7.28125" style="44" customWidth="1"/>
    <col min="8450" max="8450" width="16.421875" style="44" customWidth="1"/>
    <col min="8451" max="8451" width="19.00390625" style="44" customWidth="1"/>
    <col min="8452" max="8452" width="15.421875" style="44" customWidth="1"/>
    <col min="8453" max="8453" width="12.140625" style="44" customWidth="1"/>
    <col min="8454" max="8454" width="13.8515625" style="44" customWidth="1"/>
    <col min="8455" max="8455" width="16.8515625" style="44" customWidth="1"/>
    <col min="8456" max="8456" width="17.57421875" style="44" customWidth="1"/>
    <col min="8457" max="8457" width="16.421875" style="44" customWidth="1"/>
    <col min="8458" max="8458" width="21.28125" style="44" customWidth="1"/>
    <col min="8459" max="8704" width="9.140625" style="44" customWidth="1"/>
    <col min="8705" max="8705" width="7.28125" style="44" customWidth="1"/>
    <col min="8706" max="8706" width="16.421875" style="44" customWidth="1"/>
    <col min="8707" max="8707" width="19.00390625" style="44" customWidth="1"/>
    <col min="8708" max="8708" width="15.421875" style="44" customWidth="1"/>
    <col min="8709" max="8709" width="12.140625" style="44" customWidth="1"/>
    <col min="8710" max="8710" width="13.8515625" style="44" customWidth="1"/>
    <col min="8711" max="8711" width="16.8515625" style="44" customWidth="1"/>
    <col min="8712" max="8712" width="17.57421875" style="44" customWidth="1"/>
    <col min="8713" max="8713" width="16.421875" style="44" customWidth="1"/>
    <col min="8714" max="8714" width="21.28125" style="44" customWidth="1"/>
    <col min="8715" max="8960" width="9.140625" style="44" customWidth="1"/>
    <col min="8961" max="8961" width="7.28125" style="44" customWidth="1"/>
    <col min="8962" max="8962" width="16.421875" style="44" customWidth="1"/>
    <col min="8963" max="8963" width="19.00390625" style="44" customWidth="1"/>
    <col min="8964" max="8964" width="15.421875" style="44" customWidth="1"/>
    <col min="8965" max="8965" width="12.140625" style="44" customWidth="1"/>
    <col min="8966" max="8966" width="13.8515625" style="44" customWidth="1"/>
    <col min="8967" max="8967" width="16.8515625" style="44" customWidth="1"/>
    <col min="8968" max="8968" width="17.57421875" style="44" customWidth="1"/>
    <col min="8969" max="8969" width="16.421875" style="44" customWidth="1"/>
    <col min="8970" max="8970" width="21.28125" style="44" customWidth="1"/>
    <col min="8971" max="9216" width="9.140625" style="44" customWidth="1"/>
    <col min="9217" max="9217" width="7.28125" style="44" customWidth="1"/>
    <col min="9218" max="9218" width="16.421875" style="44" customWidth="1"/>
    <col min="9219" max="9219" width="19.00390625" style="44" customWidth="1"/>
    <col min="9220" max="9220" width="15.421875" style="44" customWidth="1"/>
    <col min="9221" max="9221" width="12.140625" style="44" customWidth="1"/>
    <col min="9222" max="9222" width="13.8515625" style="44" customWidth="1"/>
    <col min="9223" max="9223" width="16.8515625" style="44" customWidth="1"/>
    <col min="9224" max="9224" width="17.57421875" style="44" customWidth="1"/>
    <col min="9225" max="9225" width="16.421875" style="44" customWidth="1"/>
    <col min="9226" max="9226" width="21.28125" style="44" customWidth="1"/>
    <col min="9227" max="9472" width="9.140625" style="44" customWidth="1"/>
    <col min="9473" max="9473" width="7.28125" style="44" customWidth="1"/>
    <col min="9474" max="9474" width="16.421875" style="44" customWidth="1"/>
    <col min="9475" max="9475" width="19.00390625" style="44" customWidth="1"/>
    <col min="9476" max="9476" width="15.421875" style="44" customWidth="1"/>
    <col min="9477" max="9477" width="12.140625" style="44" customWidth="1"/>
    <col min="9478" max="9478" width="13.8515625" style="44" customWidth="1"/>
    <col min="9479" max="9479" width="16.8515625" style="44" customWidth="1"/>
    <col min="9480" max="9480" width="17.57421875" style="44" customWidth="1"/>
    <col min="9481" max="9481" width="16.421875" style="44" customWidth="1"/>
    <col min="9482" max="9482" width="21.28125" style="44" customWidth="1"/>
    <col min="9483" max="9728" width="9.140625" style="44" customWidth="1"/>
    <col min="9729" max="9729" width="7.28125" style="44" customWidth="1"/>
    <col min="9730" max="9730" width="16.421875" style="44" customWidth="1"/>
    <col min="9731" max="9731" width="19.00390625" style="44" customWidth="1"/>
    <col min="9732" max="9732" width="15.421875" style="44" customWidth="1"/>
    <col min="9733" max="9733" width="12.140625" style="44" customWidth="1"/>
    <col min="9734" max="9734" width="13.8515625" style="44" customWidth="1"/>
    <col min="9735" max="9735" width="16.8515625" style="44" customWidth="1"/>
    <col min="9736" max="9736" width="17.57421875" style="44" customWidth="1"/>
    <col min="9737" max="9737" width="16.421875" style="44" customWidth="1"/>
    <col min="9738" max="9738" width="21.28125" style="44" customWidth="1"/>
    <col min="9739" max="9984" width="9.140625" style="44" customWidth="1"/>
    <col min="9985" max="9985" width="7.28125" style="44" customWidth="1"/>
    <col min="9986" max="9986" width="16.421875" style="44" customWidth="1"/>
    <col min="9987" max="9987" width="19.00390625" style="44" customWidth="1"/>
    <col min="9988" max="9988" width="15.421875" style="44" customWidth="1"/>
    <col min="9989" max="9989" width="12.140625" style="44" customWidth="1"/>
    <col min="9990" max="9990" width="13.8515625" style="44" customWidth="1"/>
    <col min="9991" max="9991" width="16.8515625" style="44" customWidth="1"/>
    <col min="9992" max="9992" width="17.57421875" style="44" customWidth="1"/>
    <col min="9993" max="9993" width="16.421875" style="44" customWidth="1"/>
    <col min="9994" max="9994" width="21.28125" style="44" customWidth="1"/>
    <col min="9995" max="10240" width="9.140625" style="44" customWidth="1"/>
    <col min="10241" max="10241" width="7.28125" style="44" customWidth="1"/>
    <col min="10242" max="10242" width="16.421875" style="44" customWidth="1"/>
    <col min="10243" max="10243" width="19.00390625" style="44" customWidth="1"/>
    <col min="10244" max="10244" width="15.421875" style="44" customWidth="1"/>
    <col min="10245" max="10245" width="12.140625" style="44" customWidth="1"/>
    <col min="10246" max="10246" width="13.8515625" style="44" customWidth="1"/>
    <col min="10247" max="10247" width="16.8515625" style="44" customWidth="1"/>
    <col min="10248" max="10248" width="17.57421875" style="44" customWidth="1"/>
    <col min="10249" max="10249" width="16.421875" style="44" customWidth="1"/>
    <col min="10250" max="10250" width="21.28125" style="44" customWidth="1"/>
    <col min="10251" max="10496" width="9.140625" style="44" customWidth="1"/>
    <col min="10497" max="10497" width="7.28125" style="44" customWidth="1"/>
    <col min="10498" max="10498" width="16.421875" style="44" customWidth="1"/>
    <col min="10499" max="10499" width="19.00390625" style="44" customWidth="1"/>
    <col min="10500" max="10500" width="15.421875" style="44" customWidth="1"/>
    <col min="10501" max="10501" width="12.140625" style="44" customWidth="1"/>
    <col min="10502" max="10502" width="13.8515625" style="44" customWidth="1"/>
    <col min="10503" max="10503" width="16.8515625" style="44" customWidth="1"/>
    <col min="10504" max="10504" width="17.57421875" style="44" customWidth="1"/>
    <col min="10505" max="10505" width="16.421875" style="44" customWidth="1"/>
    <col min="10506" max="10506" width="21.28125" style="44" customWidth="1"/>
    <col min="10507" max="10752" width="9.140625" style="44" customWidth="1"/>
    <col min="10753" max="10753" width="7.28125" style="44" customWidth="1"/>
    <col min="10754" max="10754" width="16.421875" style="44" customWidth="1"/>
    <col min="10755" max="10755" width="19.00390625" style="44" customWidth="1"/>
    <col min="10756" max="10756" width="15.421875" style="44" customWidth="1"/>
    <col min="10757" max="10757" width="12.140625" style="44" customWidth="1"/>
    <col min="10758" max="10758" width="13.8515625" style="44" customWidth="1"/>
    <col min="10759" max="10759" width="16.8515625" style="44" customWidth="1"/>
    <col min="10760" max="10760" width="17.57421875" style="44" customWidth="1"/>
    <col min="10761" max="10761" width="16.421875" style="44" customWidth="1"/>
    <col min="10762" max="10762" width="21.28125" style="44" customWidth="1"/>
    <col min="10763" max="11008" width="9.140625" style="44" customWidth="1"/>
    <col min="11009" max="11009" width="7.28125" style="44" customWidth="1"/>
    <col min="11010" max="11010" width="16.421875" style="44" customWidth="1"/>
    <col min="11011" max="11011" width="19.00390625" style="44" customWidth="1"/>
    <col min="11012" max="11012" width="15.421875" style="44" customWidth="1"/>
    <col min="11013" max="11013" width="12.140625" style="44" customWidth="1"/>
    <col min="11014" max="11014" width="13.8515625" style="44" customWidth="1"/>
    <col min="11015" max="11015" width="16.8515625" style="44" customWidth="1"/>
    <col min="11016" max="11016" width="17.57421875" style="44" customWidth="1"/>
    <col min="11017" max="11017" width="16.421875" style="44" customWidth="1"/>
    <col min="11018" max="11018" width="21.28125" style="44" customWidth="1"/>
    <col min="11019" max="11264" width="9.140625" style="44" customWidth="1"/>
    <col min="11265" max="11265" width="7.28125" style="44" customWidth="1"/>
    <col min="11266" max="11266" width="16.421875" style="44" customWidth="1"/>
    <col min="11267" max="11267" width="19.00390625" style="44" customWidth="1"/>
    <col min="11268" max="11268" width="15.421875" style="44" customWidth="1"/>
    <col min="11269" max="11269" width="12.140625" style="44" customWidth="1"/>
    <col min="11270" max="11270" width="13.8515625" style="44" customWidth="1"/>
    <col min="11271" max="11271" width="16.8515625" style="44" customWidth="1"/>
    <col min="11272" max="11272" width="17.57421875" style="44" customWidth="1"/>
    <col min="11273" max="11273" width="16.421875" style="44" customWidth="1"/>
    <col min="11274" max="11274" width="21.28125" style="44" customWidth="1"/>
    <col min="11275" max="11520" width="9.140625" style="44" customWidth="1"/>
    <col min="11521" max="11521" width="7.28125" style="44" customWidth="1"/>
    <col min="11522" max="11522" width="16.421875" style="44" customWidth="1"/>
    <col min="11523" max="11523" width="19.00390625" style="44" customWidth="1"/>
    <col min="11524" max="11524" width="15.421875" style="44" customWidth="1"/>
    <col min="11525" max="11525" width="12.140625" style="44" customWidth="1"/>
    <col min="11526" max="11526" width="13.8515625" style="44" customWidth="1"/>
    <col min="11527" max="11527" width="16.8515625" style="44" customWidth="1"/>
    <col min="11528" max="11528" width="17.57421875" style="44" customWidth="1"/>
    <col min="11529" max="11529" width="16.421875" style="44" customWidth="1"/>
    <col min="11530" max="11530" width="21.28125" style="44" customWidth="1"/>
    <col min="11531" max="11776" width="9.140625" style="44" customWidth="1"/>
    <col min="11777" max="11777" width="7.28125" style="44" customWidth="1"/>
    <col min="11778" max="11778" width="16.421875" style="44" customWidth="1"/>
    <col min="11779" max="11779" width="19.00390625" style="44" customWidth="1"/>
    <col min="11780" max="11780" width="15.421875" style="44" customWidth="1"/>
    <col min="11781" max="11781" width="12.140625" style="44" customWidth="1"/>
    <col min="11782" max="11782" width="13.8515625" style="44" customWidth="1"/>
    <col min="11783" max="11783" width="16.8515625" style="44" customWidth="1"/>
    <col min="11784" max="11784" width="17.57421875" style="44" customWidth="1"/>
    <col min="11785" max="11785" width="16.421875" style="44" customWidth="1"/>
    <col min="11786" max="11786" width="21.28125" style="44" customWidth="1"/>
    <col min="11787" max="12032" width="9.140625" style="44" customWidth="1"/>
    <col min="12033" max="12033" width="7.28125" style="44" customWidth="1"/>
    <col min="12034" max="12034" width="16.421875" style="44" customWidth="1"/>
    <col min="12035" max="12035" width="19.00390625" style="44" customWidth="1"/>
    <col min="12036" max="12036" width="15.421875" style="44" customWidth="1"/>
    <col min="12037" max="12037" width="12.140625" style="44" customWidth="1"/>
    <col min="12038" max="12038" width="13.8515625" style="44" customWidth="1"/>
    <col min="12039" max="12039" width="16.8515625" style="44" customWidth="1"/>
    <col min="12040" max="12040" width="17.57421875" style="44" customWidth="1"/>
    <col min="12041" max="12041" width="16.421875" style="44" customWidth="1"/>
    <col min="12042" max="12042" width="21.28125" style="44" customWidth="1"/>
    <col min="12043" max="12288" width="9.140625" style="44" customWidth="1"/>
    <col min="12289" max="12289" width="7.28125" style="44" customWidth="1"/>
    <col min="12290" max="12290" width="16.421875" style="44" customWidth="1"/>
    <col min="12291" max="12291" width="19.00390625" style="44" customWidth="1"/>
    <col min="12292" max="12292" width="15.421875" style="44" customWidth="1"/>
    <col min="12293" max="12293" width="12.140625" style="44" customWidth="1"/>
    <col min="12294" max="12294" width="13.8515625" style="44" customWidth="1"/>
    <col min="12295" max="12295" width="16.8515625" style="44" customWidth="1"/>
    <col min="12296" max="12296" width="17.57421875" style="44" customWidth="1"/>
    <col min="12297" max="12297" width="16.421875" style="44" customWidth="1"/>
    <col min="12298" max="12298" width="21.28125" style="44" customWidth="1"/>
    <col min="12299" max="12544" width="9.140625" style="44" customWidth="1"/>
    <col min="12545" max="12545" width="7.28125" style="44" customWidth="1"/>
    <col min="12546" max="12546" width="16.421875" style="44" customWidth="1"/>
    <col min="12547" max="12547" width="19.00390625" style="44" customWidth="1"/>
    <col min="12548" max="12548" width="15.421875" style="44" customWidth="1"/>
    <col min="12549" max="12549" width="12.140625" style="44" customWidth="1"/>
    <col min="12550" max="12550" width="13.8515625" style="44" customWidth="1"/>
    <col min="12551" max="12551" width="16.8515625" style="44" customWidth="1"/>
    <col min="12552" max="12552" width="17.57421875" style="44" customWidth="1"/>
    <col min="12553" max="12553" width="16.421875" style="44" customWidth="1"/>
    <col min="12554" max="12554" width="21.28125" style="44" customWidth="1"/>
    <col min="12555" max="12800" width="9.140625" style="44" customWidth="1"/>
    <col min="12801" max="12801" width="7.28125" style="44" customWidth="1"/>
    <col min="12802" max="12802" width="16.421875" style="44" customWidth="1"/>
    <col min="12803" max="12803" width="19.00390625" style="44" customWidth="1"/>
    <col min="12804" max="12804" width="15.421875" style="44" customWidth="1"/>
    <col min="12805" max="12805" width="12.140625" style="44" customWidth="1"/>
    <col min="12806" max="12806" width="13.8515625" style="44" customWidth="1"/>
    <col min="12807" max="12807" width="16.8515625" style="44" customWidth="1"/>
    <col min="12808" max="12808" width="17.57421875" style="44" customWidth="1"/>
    <col min="12809" max="12809" width="16.421875" style="44" customWidth="1"/>
    <col min="12810" max="12810" width="21.28125" style="44" customWidth="1"/>
    <col min="12811" max="13056" width="9.140625" style="44" customWidth="1"/>
    <col min="13057" max="13057" width="7.28125" style="44" customWidth="1"/>
    <col min="13058" max="13058" width="16.421875" style="44" customWidth="1"/>
    <col min="13059" max="13059" width="19.00390625" style="44" customWidth="1"/>
    <col min="13060" max="13060" width="15.421875" style="44" customWidth="1"/>
    <col min="13061" max="13061" width="12.140625" style="44" customWidth="1"/>
    <col min="13062" max="13062" width="13.8515625" style="44" customWidth="1"/>
    <col min="13063" max="13063" width="16.8515625" style="44" customWidth="1"/>
    <col min="13064" max="13064" width="17.57421875" style="44" customWidth="1"/>
    <col min="13065" max="13065" width="16.421875" style="44" customWidth="1"/>
    <col min="13066" max="13066" width="21.28125" style="44" customWidth="1"/>
    <col min="13067" max="13312" width="9.140625" style="44" customWidth="1"/>
    <col min="13313" max="13313" width="7.28125" style="44" customWidth="1"/>
    <col min="13314" max="13314" width="16.421875" style="44" customWidth="1"/>
    <col min="13315" max="13315" width="19.00390625" style="44" customWidth="1"/>
    <col min="13316" max="13316" width="15.421875" style="44" customWidth="1"/>
    <col min="13317" max="13317" width="12.140625" style="44" customWidth="1"/>
    <col min="13318" max="13318" width="13.8515625" style="44" customWidth="1"/>
    <col min="13319" max="13319" width="16.8515625" style="44" customWidth="1"/>
    <col min="13320" max="13320" width="17.57421875" style="44" customWidth="1"/>
    <col min="13321" max="13321" width="16.421875" style="44" customWidth="1"/>
    <col min="13322" max="13322" width="21.28125" style="44" customWidth="1"/>
    <col min="13323" max="13568" width="9.140625" style="44" customWidth="1"/>
    <col min="13569" max="13569" width="7.28125" style="44" customWidth="1"/>
    <col min="13570" max="13570" width="16.421875" style="44" customWidth="1"/>
    <col min="13571" max="13571" width="19.00390625" style="44" customWidth="1"/>
    <col min="13572" max="13572" width="15.421875" style="44" customWidth="1"/>
    <col min="13573" max="13573" width="12.140625" style="44" customWidth="1"/>
    <col min="13574" max="13574" width="13.8515625" style="44" customWidth="1"/>
    <col min="13575" max="13575" width="16.8515625" style="44" customWidth="1"/>
    <col min="13576" max="13576" width="17.57421875" style="44" customWidth="1"/>
    <col min="13577" max="13577" width="16.421875" style="44" customWidth="1"/>
    <col min="13578" max="13578" width="21.28125" style="44" customWidth="1"/>
    <col min="13579" max="13824" width="9.140625" style="44" customWidth="1"/>
    <col min="13825" max="13825" width="7.28125" style="44" customWidth="1"/>
    <col min="13826" max="13826" width="16.421875" style="44" customWidth="1"/>
    <col min="13827" max="13827" width="19.00390625" style="44" customWidth="1"/>
    <col min="13828" max="13828" width="15.421875" style="44" customWidth="1"/>
    <col min="13829" max="13829" width="12.140625" style="44" customWidth="1"/>
    <col min="13830" max="13830" width="13.8515625" style="44" customWidth="1"/>
    <col min="13831" max="13831" width="16.8515625" style="44" customWidth="1"/>
    <col min="13832" max="13832" width="17.57421875" style="44" customWidth="1"/>
    <col min="13833" max="13833" width="16.421875" style="44" customWidth="1"/>
    <col min="13834" max="13834" width="21.28125" style="44" customWidth="1"/>
    <col min="13835" max="14080" width="9.140625" style="44" customWidth="1"/>
    <col min="14081" max="14081" width="7.28125" style="44" customWidth="1"/>
    <col min="14082" max="14082" width="16.421875" style="44" customWidth="1"/>
    <col min="14083" max="14083" width="19.00390625" style="44" customWidth="1"/>
    <col min="14084" max="14084" width="15.421875" style="44" customWidth="1"/>
    <col min="14085" max="14085" width="12.140625" style="44" customWidth="1"/>
    <col min="14086" max="14086" width="13.8515625" style="44" customWidth="1"/>
    <col min="14087" max="14087" width="16.8515625" style="44" customWidth="1"/>
    <col min="14088" max="14088" width="17.57421875" style="44" customWidth="1"/>
    <col min="14089" max="14089" width="16.421875" style="44" customWidth="1"/>
    <col min="14090" max="14090" width="21.28125" style="44" customWidth="1"/>
    <col min="14091" max="14336" width="9.140625" style="44" customWidth="1"/>
    <col min="14337" max="14337" width="7.28125" style="44" customWidth="1"/>
    <col min="14338" max="14338" width="16.421875" style="44" customWidth="1"/>
    <col min="14339" max="14339" width="19.00390625" style="44" customWidth="1"/>
    <col min="14340" max="14340" width="15.421875" style="44" customWidth="1"/>
    <col min="14341" max="14341" width="12.140625" style="44" customWidth="1"/>
    <col min="14342" max="14342" width="13.8515625" style="44" customWidth="1"/>
    <col min="14343" max="14343" width="16.8515625" style="44" customWidth="1"/>
    <col min="14344" max="14344" width="17.57421875" style="44" customWidth="1"/>
    <col min="14345" max="14345" width="16.421875" style="44" customWidth="1"/>
    <col min="14346" max="14346" width="21.28125" style="44" customWidth="1"/>
    <col min="14347" max="14592" width="9.140625" style="44" customWidth="1"/>
    <col min="14593" max="14593" width="7.28125" style="44" customWidth="1"/>
    <col min="14594" max="14594" width="16.421875" style="44" customWidth="1"/>
    <col min="14595" max="14595" width="19.00390625" style="44" customWidth="1"/>
    <col min="14596" max="14596" width="15.421875" style="44" customWidth="1"/>
    <col min="14597" max="14597" width="12.140625" style="44" customWidth="1"/>
    <col min="14598" max="14598" width="13.8515625" style="44" customWidth="1"/>
    <col min="14599" max="14599" width="16.8515625" style="44" customWidth="1"/>
    <col min="14600" max="14600" width="17.57421875" style="44" customWidth="1"/>
    <col min="14601" max="14601" width="16.421875" style="44" customWidth="1"/>
    <col min="14602" max="14602" width="21.28125" style="44" customWidth="1"/>
    <col min="14603" max="14848" width="9.140625" style="44" customWidth="1"/>
    <col min="14849" max="14849" width="7.28125" style="44" customWidth="1"/>
    <col min="14850" max="14850" width="16.421875" style="44" customWidth="1"/>
    <col min="14851" max="14851" width="19.00390625" style="44" customWidth="1"/>
    <col min="14852" max="14852" width="15.421875" style="44" customWidth="1"/>
    <col min="14853" max="14853" width="12.140625" style="44" customWidth="1"/>
    <col min="14854" max="14854" width="13.8515625" style="44" customWidth="1"/>
    <col min="14855" max="14855" width="16.8515625" style="44" customWidth="1"/>
    <col min="14856" max="14856" width="17.57421875" style="44" customWidth="1"/>
    <col min="14857" max="14857" width="16.421875" style="44" customWidth="1"/>
    <col min="14858" max="14858" width="21.28125" style="44" customWidth="1"/>
    <col min="14859" max="15104" width="9.140625" style="44" customWidth="1"/>
    <col min="15105" max="15105" width="7.28125" style="44" customWidth="1"/>
    <col min="15106" max="15106" width="16.421875" style="44" customWidth="1"/>
    <col min="15107" max="15107" width="19.00390625" style="44" customWidth="1"/>
    <col min="15108" max="15108" width="15.421875" style="44" customWidth="1"/>
    <col min="15109" max="15109" width="12.140625" style="44" customWidth="1"/>
    <col min="15110" max="15110" width="13.8515625" style="44" customWidth="1"/>
    <col min="15111" max="15111" width="16.8515625" style="44" customWidth="1"/>
    <col min="15112" max="15112" width="17.57421875" style="44" customWidth="1"/>
    <col min="15113" max="15113" width="16.421875" style="44" customWidth="1"/>
    <col min="15114" max="15114" width="21.28125" style="44" customWidth="1"/>
    <col min="15115" max="15360" width="9.140625" style="44" customWidth="1"/>
    <col min="15361" max="15361" width="7.28125" style="44" customWidth="1"/>
    <col min="15362" max="15362" width="16.421875" style="44" customWidth="1"/>
    <col min="15363" max="15363" width="19.00390625" style="44" customWidth="1"/>
    <col min="15364" max="15364" width="15.421875" style="44" customWidth="1"/>
    <col min="15365" max="15365" width="12.140625" style="44" customWidth="1"/>
    <col min="15366" max="15366" width="13.8515625" style="44" customWidth="1"/>
    <col min="15367" max="15367" width="16.8515625" style="44" customWidth="1"/>
    <col min="15368" max="15368" width="17.57421875" style="44" customWidth="1"/>
    <col min="15369" max="15369" width="16.421875" style="44" customWidth="1"/>
    <col min="15370" max="15370" width="21.28125" style="44" customWidth="1"/>
    <col min="15371" max="15616" width="9.140625" style="44" customWidth="1"/>
    <col min="15617" max="15617" width="7.28125" style="44" customWidth="1"/>
    <col min="15618" max="15618" width="16.421875" style="44" customWidth="1"/>
    <col min="15619" max="15619" width="19.00390625" style="44" customWidth="1"/>
    <col min="15620" max="15620" width="15.421875" style="44" customWidth="1"/>
    <col min="15621" max="15621" width="12.140625" style="44" customWidth="1"/>
    <col min="15622" max="15622" width="13.8515625" style="44" customWidth="1"/>
    <col min="15623" max="15623" width="16.8515625" style="44" customWidth="1"/>
    <col min="15624" max="15624" width="17.57421875" style="44" customWidth="1"/>
    <col min="15625" max="15625" width="16.421875" style="44" customWidth="1"/>
    <col min="15626" max="15626" width="21.28125" style="44" customWidth="1"/>
    <col min="15627" max="15872" width="9.140625" style="44" customWidth="1"/>
    <col min="15873" max="15873" width="7.28125" style="44" customWidth="1"/>
    <col min="15874" max="15874" width="16.421875" style="44" customWidth="1"/>
    <col min="15875" max="15875" width="19.00390625" style="44" customWidth="1"/>
    <col min="15876" max="15876" width="15.421875" style="44" customWidth="1"/>
    <col min="15877" max="15877" width="12.140625" style="44" customWidth="1"/>
    <col min="15878" max="15878" width="13.8515625" style="44" customWidth="1"/>
    <col min="15879" max="15879" width="16.8515625" style="44" customWidth="1"/>
    <col min="15880" max="15880" width="17.57421875" style="44" customWidth="1"/>
    <col min="15881" max="15881" width="16.421875" style="44" customWidth="1"/>
    <col min="15882" max="15882" width="21.28125" style="44" customWidth="1"/>
    <col min="15883" max="16128" width="9.140625" style="44" customWidth="1"/>
    <col min="16129" max="16129" width="7.28125" style="44" customWidth="1"/>
    <col min="16130" max="16130" width="16.421875" style="44" customWidth="1"/>
    <col min="16131" max="16131" width="19.00390625" style="44" customWidth="1"/>
    <col min="16132" max="16132" width="15.421875" style="44" customWidth="1"/>
    <col min="16133" max="16133" width="12.140625" style="44" customWidth="1"/>
    <col min="16134" max="16134" width="13.8515625" style="44" customWidth="1"/>
    <col min="16135" max="16135" width="16.8515625" style="44" customWidth="1"/>
    <col min="16136" max="16136" width="17.57421875" style="44" customWidth="1"/>
    <col min="16137" max="16137" width="16.421875" style="44" customWidth="1"/>
    <col min="16138" max="16138" width="21.28125" style="44" customWidth="1"/>
    <col min="16139" max="16384" width="9.140625" style="44" customWidth="1"/>
  </cols>
  <sheetData>
    <row r="2" spans="1:10" ht="15" customHeight="1">
      <c r="A2" s="49" t="s">
        <v>254</v>
      </c>
      <c r="B2" s="50"/>
      <c r="C2" s="50"/>
      <c r="D2" s="50"/>
      <c r="E2" s="50"/>
      <c r="F2" s="50"/>
      <c r="G2" s="50"/>
      <c r="H2" s="85"/>
      <c r="I2" s="156" t="s">
        <v>9</v>
      </c>
      <c r="J2" s="84" t="s">
        <v>255</v>
      </c>
    </row>
    <row r="3" spans="1:10" ht="20.1" customHeight="1">
      <c r="A3" s="397" t="s">
        <v>234</v>
      </c>
      <c r="B3" s="398"/>
      <c r="C3" s="399"/>
      <c r="D3" s="397" t="s">
        <v>256</v>
      </c>
      <c r="E3" s="398"/>
      <c r="F3" s="398"/>
      <c r="G3" s="399"/>
      <c r="H3" s="483" t="s">
        <v>236</v>
      </c>
      <c r="I3" s="483" t="s">
        <v>237</v>
      </c>
      <c r="J3" s="406" t="s">
        <v>238</v>
      </c>
    </row>
    <row r="4" spans="1:10" ht="20.1" customHeight="1">
      <c r="A4" s="408" t="s">
        <v>239</v>
      </c>
      <c r="B4" s="409"/>
      <c r="C4" s="153" t="s">
        <v>240</v>
      </c>
      <c r="D4" s="167" t="s">
        <v>257</v>
      </c>
      <c r="E4" s="168" t="s">
        <v>258</v>
      </c>
      <c r="F4" s="168" t="s">
        <v>259</v>
      </c>
      <c r="G4" s="169" t="s">
        <v>260</v>
      </c>
      <c r="H4" s="484"/>
      <c r="I4" s="484"/>
      <c r="J4" s="407"/>
    </row>
    <row r="5" spans="1:10" ht="15" customHeight="1">
      <c r="A5" s="485">
        <v>4200</v>
      </c>
      <c r="B5" s="486"/>
      <c r="C5" s="170"/>
      <c r="D5" s="425">
        <f>D7+D19+D35</f>
        <v>2828838752</v>
      </c>
      <c r="E5" s="171"/>
      <c r="F5" s="172"/>
      <c r="G5" s="173"/>
      <c r="H5" s="487">
        <f>H7+H19+H35</f>
        <v>2591453276</v>
      </c>
      <c r="I5" s="488">
        <f>I7+I19+I35</f>
        <v>-237385476</v>
      </c>
      <c r="J5" s="165"/>
    </row>
    <row r="6" spans="1:10" ht="15" customHeight="1">
      <c r="A6" s="386" t="s">
        <v>261</v>
      </c>
      <c r="B6" s="489"/>
      <c r="C6" s="174"/>
      <c r="D6" s="413"/>
      <c r="E6" s="175"/>
      <c r="F6" s="176"/>
      <c r="G6" s="177"/>
      <c r="H6" s="419"/>
      <c r="I6" s="472"/>
      <c r="J6" s="158"/>
    </row>
    <row r="7" spans="1:10" ht="15" customHeight="1">
      <c r="A7" s="56" t="s">
        <v>9</v>
      </c>
      <c r="B7" s="57">
        <v>4210</v>
      </c>
      <c r="C7" s="75"/>
      <c r="D7" s="412">
        <f>SUM(D9:D18)</f>
        <v>1358998400</v>
      </c>
      <c r="E7" s="178"/>
      <c r="F7" s="178"/>
      <c r="G7" s="393"/>
      <c r="H7" s="471">
        <f>SUM(H9:H18)</f>
        <v>1355280447</v>
      </c>
      <c r="I7" s="420">
        <f>H7-D7</f>
        <v>-3717953</v>
      </c>
      <c r="J7" s="157"/>
    </row>
    <row r="8" spans="1:10" ht="15" customHeight="1">
      <c r="A8" s="56"/>
      <c r="B8" s="59" t="s">
        <v>262</v>
      </c>
      <c r="C8" s="77"/>
      <c r="D8" s="413"/>
      <c r="E8" s="175"/>
      <c r="F8" s="175"/>
      <c r="G8" s="394"/>
      <c r="H8" s="472"/>
      <c r="I8" s="420"/>
      <c r="J8" s="158"/>
    </row>
    <row r="9" spans="1:10" ht="15" customHeight="1">
      <c r="A9" s="73"/>
      <c r="B9" s="74"/>
      <c r="C9" s="75">
        <v>4211</v>
      </c>
      <c r="D9" s="412">
        <v>2300000</v>
      </c>
      <c r="E9" s="178"/>
      <c r="F9" s="178"/>
      <c r="G9" s="393"/>
      <c r="H9" s="418">
        <v>1977273</v>
      </c>
      <c r="I9" s="420">
        <f>H9-D9</f>
        <v>-322727</v>
      </c>
      <c r="J9" s="371" t="s">
        <v>411</v>
      </c>
    </row>
    <row r="10" spans="1:10" ht="15" customHeight="1">
      <c r="A10" s="56"/>
      <c r="B10" s="74"/>
      <c r="C10" s="106" t="s">
        <v>263</v>
      </c>
      <c r="D10" s="413"/>
      <c r="E10" s="175"/>
      <c r="F10" s="175"/>
      <c r="G10" s="394"/>
      <c r="H10" s="419"/>
      <c r="I10" s="420"/>
      <c r="J10" s="372"/>
    </row>
    <row r="11" spans="1:10" ht="15" customHeight="1">
      <c r="A11" s="73"/>
      <c r="B11" s="74"/>
      <c r="C11" s="75">
        <v>4212</v>
      </c>
      <c r="D11" s="412">
        <v>500000</v>
      </c>
      <c r="E11" s="178"/>
      <c r="F11" s="178"/>
      <c r="G11" s="393"/>
      <c r="H11" s="418">
        <v>448500</v>
      </c>
      <c r="I11" s="420">
        <f>H11-D11</f>
        <v>-51500</v>
      </c>
      <c r="J11" s="371" t="s">
        <v>412</v>
      </c>
    </row>
    <row r="12" spans="1:10" ht="15" customHeight="1">
      <c r="A12" s="56"/>
      <c r="B12" s="74"/>
      <c r="C12" s="106" t="s">
        <v>135</v>
      </c>
      <c r="D12" s="413"/>
      <c r="E12" s="175"/>
      <c r="F12" s="175"/>
      <c r="G12" s="394"/>
      <c r="H12" s="419"/>
      <c r="I12" s="420"/>
      <c r="J12" s="372"/>
    </row>
    <row r="13" spans="1:10" ht="15" customHeight="1">
      <c r="A13" s="73"/>
      <c r="B13" s="74"/>
      <c r="C13" s="75">
        <v>4215</v>
      </c>
      <c r="D13" s="412">
        <v>468000000</v>
      </c>
      <c r="E13" s="178"/>
      <c r="F13" s="178"/>
      <c r="G13" s="393"/>
      <c r="H13" s="418">
        <v>468745120</v>
      </c>
      <c r="I13" s="420">
        <f>H13-D13</f>
        <v>745120</v>
      </c>
      <c r="J13" s="336" t="s">
        <v>413</v>
      </c>
    </row>
    <row r="14" spans="1:10" ht="15" customHeight="1">
      <c r="A14" s="56"/>
      <c r="B14" s="74"/>
      <c r="C14" s="106" t="s">
        <v>264</v>
      </c>
      <c r="D14" s="413"/>
      <c r="E14" s="175"/>
      <c r="F14" s="175"/>
      <c r="G14" s="394"/>
      <c r="H14" s="419"/>
      <c r="I14" s="420"/>
      <c r="J14" s="337"/>
    </row>
    <row r="15" spans="1:10" ht="15" customHeight="1">
      <c r="A15" s="73"/>
      <c r="B15" s="74"/>
      <c r="C15" s="75">
        <v>4216</v>
      </c>
      <c r="D15" s="412">
        <v>23032400</v>
      </c>
      <c r="E15" s="178"/>
      <c r="F15" s="178"/>
      <c r="G15" s="393"/>
      <c r="H15" s="418">
        <v>19304100</v>
      </c>
      <c r="I15" s="420">
        <f>H15-D15</f>
        <v>-3728300</v>
      </c>
      <c r="J15" s="336" t="s">
        <v>414</v>
      </c>
    </row>
    <row r="16" spans="1:10" ht="15" customHeight="1">
      <c r="A16" s="56"/>
      <c r="B16" s="74"/>
      <c r="C16" s="106" t="s">
        <v>265</v>
      </c>
      <c r="D16" s="413"/>
      <c r="E16" s="175"/>
      <c r="F16" s="175"/>
      <c r="G16" s="394"/>
      <c r="H16" s="419"/>
      <c r="I16" s="420"/>
      <c r="J16" s="337"/>
    </row>
    <row r="17" spans="1:10" ht="15" customHeight="1">
      <c r="A17" s="73"/>
      <c r="B17" s="74"/>
      <c r="C17" s="75">
        <v>4219</v>
      </c>
      <c r="D17" s="412">
        <v>865166000</v>
      </c>
      <c r="E17" s="178"/>
      <c r="F17" s="178"/>
      <c r="G17" s="393"/>
      <c r="H17" s="418">
        <v>864805454</v>
      </c>
      <c r="I17" s="420">
        <f>H17-D17</f>
        <v>-360546</v>
      </c>
      <c r="J17" s="336" t="s">
        <v>415</v>
      </c>
    </row>
    <row r="18" spans="1:10" ht="15" customHeight="1">
      <c r="A18" s="56"/>
      <c r="B18" s="76"/>
      <c r="C18" s="106" t="s">
        <v>138</v>
      </c>
      <c r="D18" s="413"/>
      <c r="E18" s="175"/>
      <c r="F18" s="175"/>
      <c r="G18" s="394"/>
      <c r="H18" s="419"/>
      <c r="I18" s="420"/>
      <c r="J18" s="337"/>
    </row>
    <row r="19" spans="1:10" ht="15" customHeight="1">
      <c r="A19" s="56" t="s">
        <v>9</v>
      </c>
      <c r="B19" s="57">
        <v>4220</v>
      </c>
      <c r="C19" s="75"/>
      <c r="D19" s="412">
        <f>SUM(D21:D34)</f>
        <v>1469640352</v>
      </c>
      <c r="E19" s="179"/>
      <c r="F19" s="179"/>
      <c r="G19" s="393"/>
      <c r="H19" s="418">
        <f>SUM(H21:H34)</f>
        <v>1206241011</v>
      </c>
      <c r="I19" s="420">
        <f>H19-D19</f>
        <v>-263399341</v>
      </c>
      <c r="J19" s="336"/>
    </row>
    <row r="20" spans="1:10" ht="15" customHeight="1">
      <c r="A20" s="56"/>
      <c r="B20" s="59" t="s">
        <v>266</v>
      </c>
      <c r="C20" s="77"/>
      <c r="D20" s="413"/>
      <c r="E20" s="175"/>
      <c r="F20" s="175"/>
      <c r="G20" s="394"/>
      <c r="H20" s="419"/>
      <c r="I20" s="420"/>
      <c r="J20" s="337"/>
    </row>
    <row r="21" spans="1:10" ht="15" customHeight="1" hidden="1">
      <c r="A21" s="73"/>
      <c r="B21" s="74"/>
      <c r="C21" s="75">
        <v>4221</v>
      </c>
      <c r="D21" s="412">
        <v>0</v>
      </c>
      <c r="E21" s="414"/>
      <c r="F21" s="178"/>
      <c r="G21" s="393"/>
      <c r="H21" s="471">
        <v>0</v>
      </c>
      <c r="I21" s="420">
        <f>H21-D21</f>
        <v>0</v>
      </c>
      <c r="J21" s="336" t="s">
        <v>388</v>
      </c>
    </row>
    <row r="22" spans="1:10" ht="15" customHeight="1" hidden="1">
      <c r="A22" s="56"/>
      <c r="B22" s="74"/>
      <c r="C22" s="106" t="s">
        <v>140</v>
      </c>
      <c r="D22" s="413"/>
      <c r="E22" s="415"/>
      <c r="F22" s="175"/>
      <c r="G22" s="394"/>
      <c r="H22" s="472"/>
      <c r="I22" s="420"/>
      <c r="J22" s="337"/>
    </row>
    <row r="23" spans="1:10" ht="15" customHeight="1">
      <c r="A23" s="73"/>
      <c r="B23" s="74"/>
      <c r="C23" s="75">
        <v>4223</v>
      </c>
      <c r="D23" s="412">
        <v>600000</v>
      </c>
      <c r="E23" s="414"/>
      <c r="F23" s="178"/>
      <c r="G23" s="393"/>
      <c r="H23" s="471">
        <v>40909</v>
      </c>
      <c r="I23" s="420">
        <f>H23-D23</f>
        <v>-559091</v>
      </c>
      <c r="J23" s="336" t="s">
        <v>292</v>
      </c>
    </row>
    <row r="24" spans="1:10" ht="15" customHeight="1">
      <c r="A24" s="56"/>
      <c r="B24" s="74"/>
      <c r="C24" s="180" t="s">
        <v>267</v>
      </c>
      <c r="D24" s="413"/>
      <c r="E24" s="415"/>
      <c r="F24" s="179"/>
      <c r="G24" s="394"/>
      <c r="H24" s="472"/>
      <c r="I24" s="420"/>
      <c r="J24" s="337"/>
    </row>
    <row r="25" spans="1:10" s="82" customFormat="1" ht="15" customHeight="1">
      <c r="A25" s="73"/>
      <c r="B25" s="74"/>
      <c r="C25" s="75">
        <v>4225</v>
      </c>
      <c r="D25" s="412">
        <v>27500000</v>
      </c>
      <c r="E25" s="179"/>
      <c r="F25" s="178"/>
      <c r="G25" s="393"/>
      <c r="H25" s="418">
        <v>26599535</v>
      </c>
      <c r="I25" s="420">
        <f>H25-D25</f>
        <v>-900465</v>
      </c>
      <c r="J25" s="336" t="s">
        <v>293</v>
      </c>
    </row>
    <row r="26" spans="1:10" ht="15" customHeight="1">
      <c r="A26" s="56"/>
      <c r="B26" s="74"/>
      <c r="C26" s="106" t="s">
        <v>268</v>
      </c>
      <c r="D26" s="413"/>
      <c r="E26" s="175"/>
      <c r="F26" s="175"/>
      <c r="G26" s="394"/>
      <c r="H26" s="419"/>
      <c r="I26" s="420"/>
      <c r="J26" s="337"/>
    </row>
    <row r="27" spans="1:10" ht="15" customHeight="1">
      <c r="A27" s="73"/>
      <c r="B27" s="74"/>
      <c r="C27" s="75">
        <v>4226</v>
      </c>
      <c r="D27" s="412">
        <v>130645290</v>
      </c>
      <c r="E27" s="179"/>
      <c r="F27" s="179"/>
      <c r="G27" s="393"/>
      <c r="H27" s="418">
        <v>109951666</v>
      </c>
      <c r="I27" s="420">
        <f>H27-D27</f>
        <v>-20693624</v>
      </c>
      <c r="J27" s="336" t="s">
        <v>294</v>
      </c>
    </row>
    <row r="28" spans="1:10" ht="15" customHeight="1">
      <c r="A28" s="56"/>
      <c r="B28" s="74"/>
      <c r="C28" s="106" t="s">
        <v>143</v>
      </c>
      <c r="D28" s="413"/>
      <c r="E28" s="175"/>
      <c r="F28" s="175"/>
      <c r="G28" s="394"/>
      <c r="H28" s="419"/>
      <c r="I28" s="420"/>
      <c r="J28" s="337"/>
    </row>
    <row r="29" spans="1:10" ht="15" customHeight="1">
      <c r="A29" s="73"/>
      <c r="B29" s="74"/>
      <c r="C29" s="75">
        <v>4227</v>
      </c>
      <c r="D29" s="412">
        <v>900000</v>
      </c>
      <c r="E29" s="178"/>
      <c r="F29" s="178"/>
      <c r="G29" s="393"/>
      <c r="H29" s="418">
        <v>14250</v>
      </c>
      <c r="I29" s="420">
        <f>H29-D29</f>
        <v>-885750</v>
      </c>
      <c r="J29" s="336" t="s">
        <v>295</v>
      </c>
    </row>
    <row r="30" spans="1:10" ht="15" customHeight="1">
      <c r="A30" s="56"/>
      <c r="B30" s="74"/>
      <c r="C30" s="180" t="s">
        <v>269</v>
      </c>
      <c r="D30" s="468"/>
      <c r="E30" s="179"/>
      <c r="F30" s="179"/>
      <c r="G30" s="469"/>
      <c r="H30" s="470"/>
      <c r="I30" s="471"/>
      <c r="J30" s="343"/>
    </row>
    <row r="31" spans="1:10" s="82" customFormat="1" ht="15" customHeight="1">
      <c r="A31" s="73"/>
      <c r="B31" s="74"/>
      <c r="C31" s="75">
        <v>4228</v>
      </c>
      <c r="D31" s="412">
        <v>1196412062</v>
      </c>
      <c r="E31" s="414"/>
      <c r="F31" s="178"/>
      <c r="G31" s="393"/>
      <c r="H31" s="471">
        <v>959671151</v>
      </c>
      <c r="I31" s="420">
        <f>H31-D31</f>
        <v>-236740911</v>
      </c>
      <c r="J31" s="336" t="s">
        <v>296</v>
      </c>
    </row>
    <row r="32" spans="1:10" ht="15" customHeight="1">
      <c r="A32" s="56"/>
      <c r="B32" s="74"/>
      <c r="C32" s="106" t="s">
        <v>145</v>
      </c>
      <c r="D32" s="413"/>
      <c r="E32" s="415"/>
      <c r="F32" s="175"/>
      <c r="G32" s="394"/>
      <c r="H32" s="472"/>
      <c r="I32" s="420"/>
      <c r="J32" s="337"/>
    </row>
    <row r="33" spans="1:10" ht="15" customHeight="1">
      <c r="A33" s="73"/>
      <c r="B33" s="74"/>
      <c r="C33" s="75">
        <v>4229</v>
      </c>
      <c r="D33" s="476">
        <v>113583000</v>
      </c>
      <c r="E33" s="481"/>
      <c r="F33" s="481"/>
      <c r="G33" s="364"/>
      <c r="H33" s="461">
        <v>109963500</v>
      </c>
      <c r="I33" s="430">
        <f>H33-D33</f>
        <v>-3619500</v>
      </c>
      <c r="J33" s="479" t="s">
        <v>297</v>
      </c>
    </row>
    <row r="34" spans="1:10" s="50" customFormat="1" ht="15" customHeight="1">
      <c r="A34" s="56"/>
      <c r="B34" s="74"/>
      <c r="C34" s="191" t="s">
        <v>270</v>
      </c>
      <c r="D34" s="477"/>
      <c r="E34" s="482"/>
      <c r="F34" s="482"/>
      <c r="G34" s="381"/>
      <c r="H34" s="478"/>
      <c r="I34" s="473"/>
      <c r="J34" s="474"/>
    </row>
    <row r="35" spans="1:10" s="82" customFormat="1" ht="15" customHeight="1">
      <c r="A35" s="56" t="s">
        <v>9</v>
      </c>
      <c r="B35" s="57">
        <v>4230</v>
      </c>
      <c r="C35" s="159"/>
      <c r="D35" s="477">
        <f>SUM(D37:D46)</f>
        <v>200000</v>
      </c>
      <c r="E35" s="380"/>
      <c r="F35" s="380"/>
      <c r="G35" s="381"/>
      <c r="H35" s="478">
        <f>SUM(H37:H46)</f>
        <v>29931818</v>
      </c>
      <c r="I35" s="473">
        <f>H35-D35</f>
        <v>29731818</v>
      </c>
      <c r="J35" s="474"/>
    </row>
    <row r="36" spans="1:10" ht="15" customHeight="1">
      <c r="A36" s="56"/>
      <c r="B36" s="59" t="s">
        <v>271</v>
      </c>
      <c r="C36" s="77"/>
      <c r="D36" s="480"/>
      <c r="E36" s="333"/>
      <c r="F36" s="333"/>
      <c r="G36" s="342"/>
      <c r="H36" s="458"/>
      <c r="I36" s="429"/>
      <c r="J36" s="475"/>
    </row>
    <row r="37" spans="1:10" ht="15" customHeight="1">
      <c r="A37" s="73"/>
      <c r="B37" s="74"/>
      <c r="C37" s="75">
        <v>4231</v>
      </c>
      <c r="D37" s="412">
        <v>0</v>
      </c>
      <c r="E37" s="178"/>
      <c r="F37" s="178"/>
      <c r="G37" s="393"/>
      <c r="H37" s="418">
        <v>0</v>
      </c>
      <c r="I37" s="420">
        <f>H37-D37</f>
        <v>0</v>
      </c>
      <c r="J37" s="336" t="s">
        <v>389</v>
      </c>
    </row>
    <row r="38" spans="1:10" ht="15" customHeight="1">
      <c r="A38" s="56"/>
      <c r="B38" s="74"/>
      <c r="C38" s="106" t="s">
        <v>272</v>
      </c>
      <c r="D38" s="413"/>
      <c r="E38" s="175"/>
      <c r="F38" s="175"/>
      <c r="G38" s="394"/>
      <c r="H38" s="419"/>
      <c r="I38" s="420"/>
      <c r="J38" s="337"/>
    </row>
    <row r="39" spans="1:10" ht="15" customHeight="1">
      <c r="A39" s="73"/>
      <c r="B39" s="74"/>
      <c r="C39" s="75">
        <v>4232</v>
      </c>
      <c r="D39" s="412">
        <v>200000</v>
      </c>
      <c r="E39" s="251"/>
      <c r="F39" s="251"/>
      <c r="G39" s="393"/>
      <c r="H39" s="418">
        <v>0</v>
      </c>
      <c r="I39" s="420">
        <f>H39-D39</f>
        <v>-200000</v>
      </c>
      <c r="J39" s="336" t="s">
        <v>338</v>
      </c>
    </row>
    <row r="40" spans="1:10" ht="15" customHeight="1">
      <c r="A40" s="56"/>
      <c r="B40" s="74"/>
      <c r="C40" s="106" t="s">
        <v>337</v>
      </c>
      <c r="D40" s="413"/>
      <c r="E40" s="252"/>
      <c r="F40" s="252"/>
      <c r="G40" s="394"/>
      <c r="H40" s="419"/>
      <c r="I40" s="420"/>
      <c r="J40" s="337"/>
    </row>
    <row r="41" spans="1:10" ht="15" customHeight="1">
      <c r="A41" s="73"/>
      <c r="B41" s="74"/>
      <c r="C41" s="75">
        <v>4233</v>
      </c>
      <c r="D41" s="412">
        <v>0</v>
      </c>
      <c r="E41" s="178"/>
      <c r="F41" s="178"/>
      <c r="G41" s="393"/>
      <c r="H41" s="418">
        <v>29431818</v>
      </c>
      <c r="I41" s="420">
        <f>H41-D41</f>
        <v>29431818</v>
      </c>
      <c r="J41" s="336" t="s">
        <v>323</v>
      </c>
    </row>
    <row r="42" spans="1:10" ht="15" customHeight="1">
      <c r="A42" s="56"/>
      <c r="B42" s="74"/>
      <c r="C42" s="106" t="s">
        <v>339</v>
      </c>
      <c r="D42" s="413"/>
      <c r="E42" s="175"/>
      <c r="F42" s="175"/>
      <c r="G42" s="394"/>
      <c r="H42" s="419"/>
      <c r="I42" s="420"/>
      <c r="J42" s="337"/>
    </row>
    <row r="43" spans="1:10" ht="15" customHeight="1">
      <c r="A43" s="73"/>
      <c r="B43" s="74"/>
      <c r="C43" s="75">
        <v>4236</v>
      </c>
      <c r="D43" s="412">
        <v>0</v>
      </c>
      <c r="E43" s="178"/>
      <c r="F43" s="178"/>
      <c r="G43" s="393"/>
      <c r="H43" s="418">
        <v>500000</v>
      </c>
      <c r="I43" s="420">
        <f>H43-D43</f>
        <v>500000</v>
      </c>
      <c r="J43" s="336" t="s">
        <v>389</v>
      </c>
    </row>
    <row r="44" spans="1:10" ht="15" customHeight="1">
      <c r="A44" s="56"/>
      <c r="B44" s="74"/>
      <c r="C44" s="106" t="s">
        <v>273</v>
      </c>
      <c r="D44" s="413"/>
      <c r="E44" s="175"/>
      <c r="F44" s="175"/>
      <c r="G44" s="394"/>
      <c r="H44" s="419"/>
      <c r="I44" s="420"/>
      <c r="J44" s="337"/>
    </row>
    <row r="45" spans="1:10" ht="15" customHeight="1" hidden="1">
      <c r="A45" s="73"/>
      <c r="B45" s="74"/>
      <c r="C45" s="75">
        <v>4337</v>
      </c>
      <c r="D45" s="412">
        <v>0</v>
      </c>
      <c r="E45" s="178"/>
      <c r="F45" s="178"/>
      <c r="G45" s="393"/>
      <c r="H45" s="418">
        <v>0</v>
      </c>
      <c r="I45" s="420">
        <f>H45-D45</f>
        <v>0</v>
      </c>
      <c r="J45" s="336" t="s">
        <v>298</v>
      </c>
    </row>
    <row r="46" spans="1:10" ht="15" customHeight="1" hidden="1">
      <c r="A46" s="56"/>
      <c r="B46" s="74"/>
      <c r="C46" s="106" t="s">
        <v>274</v>
      </c>
      <c r="D46" s="413"/>
      <c r="E46" s="175"/>
      <c r="F46" s="175"/>
      <c r="G46" s="394"/>
      <c r="H46" s="419"/>
      <c r="I46" s="420"/>
      <c r="J46" s="337"/>
    </row>
    <row r="47" spans="1:10" ht="15" customHeight="1">
      <c r="A47" s="155">
        <v>4400</v>
      </c>
      <c r="B47" s="152"/>
      <c r="C47" s="72"/>
      <c r="D47" s="412">
        <f>D49</f>
        <v>50006</v>
      </c>
      <c r="E47" s="179"/>
      <c r="F47" s="179"/>
      <c r="G47" s="393"/>
      <c r="H47" s="418">
        <f>H49</f>
        <v>7</v>
      </c>
      <c r="I47" s="420">
        <f>H47-D47</f>
        <v>-49999</v>
      </c>
      <c r="J47" s="336"/>
    </row>
    <row r="48" spans="1:10" ht="15" customHeight="1">
      <c r="A48" s="386" t="s">
        <v>152</v>
      </c>
      <c r="B48" s="464"/>
      <c r="C48" s="154"/>
      <c r="D48" s="413"/>
      <c r="E48" s="175"/>
      <c r="F48" s="175"/>
      <c r="G48" s="394"/>
      <c r="H48" s="419"/>
      <c r="I48" s="420"/>
      <c r="J48" s="337"/>
    </row>
    <row r="49" spans="1:10" ht="15" customHeight="1">
      <c r="A49" s="56" t="s">
        <v>9</v>
      </c>
      <c r="B49" s="57">
        <v>4420</v>
      </c>
      <c r="C49" s="75"/>
      <c r="D49" s="412">
        <f>D51</f>
        <v>50006</v>
      </c>
      <c r="E49" s="414"/>
      <c r="F49" s="178"/>
      <c r="G49" s="393"/>
      <c r="H49" s="471">
        <f>H51</f>
        <v>7</v>
      </c>
      <c r="I49" s="420">
        <f>H49-D49</f>
        <v>-49999</v>
      </c>
      <c r="J49" s="157"/>
    </row>
    <row r="50" spans="1:10" ht="15" customHeight="1">
      <c r="A50" s="56"/>
      <c r="B50" s="59" t="s">
        <v>153</v>
      </c>
      <c r="C50" s="77"/>
      <c r="D50" s="413"/>
      <c r="E50" s="415"/>
      <c r="F50" s="175"/>
      <c r="G50" s="394"/>
      <c r="H50" s="472"/>
      <c r="I50" s="420"/>
      <c r="J50" s="158"/>
    </row>
    <row r="51" spans="1:10" ht="15" customHeight="1">
      <c r="A51" s="73"/>
      <c r="B51" s="74"/>
      <c r="C51" s="75">
        <v>4421</v>
      </c>
      <c r="D51" s="412">
        <v>50006</v>
      </c>
      <c r="E51" s="179"/>
      <c r="F51" s="178"/>
      <c r="G51" s="393"/>
      <c r="H51" s="418">
        <v>7</v>
      </c>
      <c r="I51" s="420">
        <f>H51-D51</f>
        <v>-49999</v>
      </c>
      <c r="J51" s="336" t="s">
        <v>324</v>
      </c>
    </row>
    <row r="52" spans="1:10" ht="15" customHeight="1">
      <c r="A52" s="56"/>
      <c r="B52" s="74"/>
      <c r="C52" s="106" t="s">
        <v>403</v>
      </c>
      <c r="D52" s="413"/>
      <c r="E52" s="175"/>
      <c r="F52" s="175"/>
      <c r="G52" s="394"/>
      <c r="H52" s="419"/>
      <c r="I52" s="420"/>
      <c r="J52" s="337"/>
    </row>
    <row r="53" spans="1:10" ht="15" customHeight="1">
      <c r="A53" s="155">
        <v>4500</v>
      </c>
      <c r="B53" s="152"/>
      <c r="C53" s="72"/>
      <c r="D53" s="412">
        <f>D55</f>
        <v>1220000000</v>
      </c>
      <c r="E53" s="178"/>
      <c r="F53" s="178"/>
      <c r="G53" s="393"/>
      <c r="H53" s="418">
        <f>H55</f>
        <v>1420000000</v>
      </c>
      <c r="I53" s="420">
        <f>H53-D53</f>
        <v>200000000</v>
      </c>
      <c r="J53" s="336"/>
    </row>
    <row r="54" spans="1:10" ht="15" customHeight="1">
      <c r="A54" s="386" t="s">
        <v>275</v>
      </c>
      <c r="B54" s="464"/>
      <c r="C54" s="154"/>
      <c r="D54" s="413"/>
      <c r="E54" s="175"/>
      <c r="F54" s="175"/>
      <c r="G54" s="394"/>
      <c r="H54" s="419"/>
      <c r="I54" s="420"/>
      <c r="J54" s="337"/>
    </row>
    <row r="55" spans="1:10" ht="15" customHeight="1">
      <c r="A55" s="56" t="s">
        <v>9</v>
      </c>
      <c r="B55" s="57">
        <v>4510</v>
      </c>
      <c r="C55" s="75"/>
      <c r="D55" s="412">
        <f>D57</f>
        <v>1220000000</v>
      </c>
      <c r="E55" s="414"/>
      <c r="F55" s="414"/>
      <c r="G55" s="393"/>
      <c r="H55" s="418">
        <f>H57</f>
        <v>1420000000</v>
      </c>
      <c r="I55" s="420">
        <f>H55-D55</f>
        <v>200000000</v>
      </c>
      <c r="J55" s="157"/>
    </row>
    <row r="56" spans="1:10" ht="15" customHeight="1">
      <c r="A56" s="56"/>
      <c r="B56" s="59" t="s">
        <v>276</v>
      </c>
      <c r="C56" s="77"/>
      <c r="D56" s="413"/>
      <c r="E56" s="415"/>
      <c r="F56" s="415"/>
      <c r="G56" s="394"/>
      <c r="H56" s="419"/>
      <c r="I56" s="420"/>
      <c r="J56" s="158"/>
    </row>
    <row r="57" spans="1:10" ht="15" customHeight="1">
      <c r="A57" s="73"/>
      <c r="B57" s="74"/>
      <c r="C57" s="75">
        <v>4511</v>
      </c>
      <c r="D57" s="412">
        <v>1220000000</v>
      </c>
      <c r="E57" s="178"/>
      <c r="F57" s="178"/>
      <c r="G57" s="393"/>
      <c r="H57" s="418">
        <v>1420000000</v>
      </c>
      <c r="I57" s="420">
        <f>H57-D57</f>
        <v>200000000</v>
      </c>
      <c r="J57" s="336" t="s">
        <v>299</v>
      </c>
    </row>
    <row r="58" spans="1:10" ht="15" customHeight="1">
      <c r="A58" s="56"/>
      <c r="B58" s="74"/>
      <c r="C58" s="106" t="s">
        <v>277</v>
      </c>
      <c r="D58" s="413"/>
      <c r="E58" s="175"/>
      <c r="F58" s="175"/>
      <c r="G58" s="394"/>
      <c r="H58" s="419"/>
      <c r="I58" s="420"/>
      <c r="J58" s="337"/>
    </row>
    <row r="59" spans="1:10" ht="15" customHeight="1">
      <c r="A59" s="254">
        <v>1200</v>
      </c>
      <c r="B59" s="260"/>
      <c r="C59" s="72"/>
      <c r="D59" s="412">
        <f>D61</f>
        <v>6972079000</v>
      </c>
      <c r="E59" s="257"/>
      <c r="F59" s="257"/>
      <c r="G59" s="393"/>
      <c r="H59" s="418">
        <f>H61</f>
        <v>208405</v>
      </c>
      <c r="I59" s="420">
        <f>H59-D59</f>
        <v>-6971870595</v>
      </c>
      <c r="J59" s="255"/>
    </row>
    <row r="60" spans="1:10" ht="15" customHeight="1">
      <c r="A60" s="466" t="s">
        <v>325</v>
      </c>
      <c r="B60" s="467"/>
      <c r="C60" s="182"/>
      <c r="D60" s="468"/>
      <c r="E60" s="179"/>
      <c r="F60" s="179"/>
      <c r="G60" s="469"/>
      <c r="H60" s="470"/>
      <c r="I60" s="471"/>
      <c r="J60" s="181"/>
    </row>
    <row r="61" spans="1:10" s="82" customFormat="1" ht="15" customHeight="1">
      <c r="A61" s="56" t="s">
        <v>9</v>
      </c>
      <c r="B61" s="189">
        <v>1260</v>
      </c>
      <c r="C61" s="75"/>
      <c r="D61" s="412">
        <f>D63</f>
        <v>6972079000</v>
      </c>
      <c r="E61" s="190"/>
      <c r="F61" s="257"/>
      <c r="G61" s="393"/>
      <c r="H61" s="418">
        <f>H63</f>
        <v>208405</v>
      </c>
      <c r="I61" s="420">
        <f>H61-D61</f>
        <v>-6971870595</v>
      </c>
      <c r="J61" s="336"/>
    </row>
    <row r="62" spans="1:10" ht="15" customHeight="1">
      <c r="A62" s="56"/>
      <c r="B62" s="183" t="s">
        <v>320</v>
      </c>
      <c r="C62" s="77"/>
      <c r="D62" s="413"/>
      <c r="E62" s="184"/>
      <c r="F62" s="258"/>
      <c r="G62" s="394"/>
      <c r="H62" s="419"/>
      <c r="I62" s="420"/>
      <c r="J62" s="337"/>
    </row>
    <row r="63" spans="1:10" ht="15" customHeight="1">
      <c r="A63" s="73"/>
      <c r="B63" s="74"/>
      <c r="C63" s="75">
        <v>1266</v>
      </c>
      <c r="D63" s="412">
        <v>6972079000</v>
      </c>
      <c r="E63" s="416"/>
      <c r="F63" s="416"/>
      <c r="G63" s="393"/>
      <c r="H63" s="418">
        <v>208405</v>
      </c>
      <c r="I63" s="420">
        <f>H63-D63</f>
        <v>-6971870595</v>
      </c>
      <c r="J63" s="336"/>
    </row>
    <row r="64" spans="1:10" ht="15" customHeight="1">
      <c r="A64" s="56"/>
      <c r="B64" s="74"/>
      <c r="C64" s="106" t="s">
        <v>404</v>
      </c>
      <c r="D64" s="413"/>
      <c r="E64" s="417"/>
      <c r="F64" s="417"/>
      <c r="G64" s="394"/>
      <c r="H64" s="419"/>
      <c r="I64" s="420"/>
      <c r="J64" s="337"/>
    </row>
    <row r="65" spans="1:10" ht="15" customHeight="1">
      <c r="A65" s="155">
        <v>1300</v>
      </c>
      <c r="B65" s="152"/>
      <c r="C65" s="264"/>
      <c r="D65" s="412">
        <f>D67</f>
        <v>5119664000</v>
      </c>
      <c r="E65" s="257"/>
      <c r="F65" s="257"/>
      <c r="G65" s="393"/>
      <c r="H65" s="418">
        <f>H67</f>
        <v>5814645090</v>
      </c>
      <c r="I65" s="420">
        <f>H65-D65</f>
        <v>694981090</v>
      </c>
      <c r="J65" s="255"/>
    </row>
    <row r="66" spans="1:10" ht="15" customHeight="1">
      <c r="A66" s="466" t="s">
        <v>278</v>
      </c>
      <c r="B66" s="467"/>
      <c r="C66" s="182"/>
      <c r="D66" s="413"/>
      <c r="E66" s="258"/>
      <c r="F66" s="258"/>
      <c r="G66" s="394"/>
      <c r="H66" s="419"/>
      <c r="I66" s="420"/>
      <c r="J66" s="256"/>
    </row>
    <row r="67" spans="1:10" s="82" customFormat="1" ht="15" customHeight="1">
      <c r="A67" s="98" t="s">
        <v>9</v>
      </c>
      <c r="B67" s="189">
        <v>1310</v>
      </c>
      <c r="C67" s="75"/>
      <c r="D67" s="412">
        <f>D69+D71+D73</f>
        <v>5119664000</v>
      </c>
      <c r="E67" s="190"/>
      <c r="F67" s="178"/>
      <c r="G67" s="393"/>
      <c r="H67" s="418">
        <f>H69+H71+H73</f>
        <v>5814645090</v>
      </c>
      <c r="I67" s="420">
        <f>H67-D67</f>
        <v>694981090</v>
      </c>
      <c r="J67" s="336"/>
    </row>
    <row r="68" spans="1:10" ht="15" customHeight="1">
      <c r="A68" s="56"/>
      <c r="B68" s="183" t="s">
        <v>279</v>
      </c>
      <c r="C68" s="77"/>
      <c r="D68" s="413"/>
      <c r="E68" s="184"/>
      <c r="F68" s="175"/>
      <c r="G68" s="394"/>
      <c r="H68" s="419"/>
      <c r="I68" s="420"/>
      <c r="J68" s="337"/>
    </row>
    <row r="69" spans="1:10" ht="15" customHeight="1">
      <c r="A69" s="73"/>
      <c r="B69" s="74"/>
      <c r="C69" s="75">
        <v>1311</v>
      </c>
      <c r="D69" s="412">
        <v>0</v>
      </c>
      <c r="E69" s="416"/>
      <c r="F69" s="416"/>
      <c r="G69" s="393"/>
      <c r="H69" s="418">
        <v>0</v>
      </c>
      <c r="I69" s="420">
        <f>H69-D69</f>
        <v>0</v>
      </c>
      <c r="J69" s="336" t="s">
        <v>326</v>
      </c>
    </row>
    <row r="70" spans="1:10" ht="15" customHeight="1">
      <c r="A70" s="56"/>
      <c r="B70" s="74"/>
      <c r="C70" s="106" t="s">
        <v>280</v>
      </c>
      <c r="D70" s="413"/>
      <c r="E70" s="417"/>
      <c r="F70" s="417"/>
      <c r="G70" s="394"/>
      <c r="H70" s="419"/>
      <c r="I70" s="420"/>
      <c r="J70" s="337"/>
    </row>
    <row r="71" spans="1:10" ht="15" customHeight="1">
      <c r="A71" s="73"/>
      <c r="B71" s="74"/>
      <c r="C71" s="75">
        <v>1312</v>
      </c>
      <c r="D71" s="412">
        <v>0</v>
      </c>
      <c r="E71" s="416"/>
      <c r="F71" s="416"/>
      <c r="G71" s="393"/>
      <c r="H71" s="418">
        <v>0</v>
      </c>
      <c r="I71" s="420">
        <f>H71-D71</f>
        <v>0</v>
      </c>
      <c r="J71" s="336" t="s">
        <v>327</v>
      </c>
    </row>
    <row r="72" spans="1:10" ht="15" customHeight="1">
      <c r="A72" s="56"/>
      <c r="B72" s="74"/>
      <c r="C72" s="106" t="s">
        <v>321</v>
      </c>
      <c r="D72" s="413"/>
      <c r="E72" s="417"/>
      <c r="F72" s="417"/>
      <c r="G72" s="394"/>
      <c r="H72" s="419"/>
      <c r="I72" s="420"/>
      <c r="J72" s="337"/>
    </row>
    <row r="73" spans="1:10" ht="15" customHeight="1">
      <c r="A73" s="73"/>
      <c r="B73" s="74"/>
      <c r="C73" s="75">
        <v>1319</v>
      </c>
      <c r="D73" s="412">
        <v>5119664000</v>
      </c>
      <c r="E73" s="416"/>
      <c r="F73" s="416"/>
      <c r="G73" s="393"/>
      <c r="H73" s="418">
        <v>5814645090</v>
      </c>
      <c r="I73" s="420">
        <f>H73-D73</f>
        <v>694981090</v>
      </c>
      <c r="J73" s="336" t="s">
        <v>328</v>
      </c>
    </row>
    <row r="74" spans="1:10" ht="15" customHeight="1">
      <c r="A74" s="56"/>
      <c r="B74" s="74"/>
      <c r="C74" s="106" t="s">
        <v>322</v>
      </c>
      <c r="D74" s="413"/>
      <c r="E74" s="417"/>
      <c r="F74" s="417"/>
      <c r="G74" s="394"/>
      <c r="H74" s="419"/>
      <c r="I74" s="420"/>
      <c r="J74" s="337"/>
    </row>
    <row r="75" spans="1:10" ht="15" customHeight="1">
      <c r="A75" s="254">
        <v>2200</v>
      </c>
      <c r="B75" s="260"/>
      <c r="C75" s="265"/>
      <c r="D75" s="460">
        <f>D77</f>
        <v>130000000</v>
      </c>
      <c r="E75" s="332"/>
      <c r="F75" s="462"/>
      <c r="G75" s="364"/>
      <c r="H75" s="461">
        <f>H77</f>
        <v>130000000</v>
      </c>
      <c r="I75" s="430">
        <f>H75-D75</f>
        <v>0</v>
      </c>
      <c r="J75" s="465"/>
    </row>
    <row r="76" spans="1:10" s="50" customFormat="1" ht="15" customHeight="1">
      <c r="A76" s="386" t="s">
        <v>281</v>
      </c>
      <c r="B76" s="464"/>
      <c r="C76" s="261"/>
      <c r="D76" s="456"/>
      <c r="E76" s="333"/>
      <c r="F76" s="463"/>
      <c r="G76" s="342"/>
      <c r="H76" s="458"/>
      <c r="I76" s="429"/>
      <c r="J76" s="422"/>
    </row>
    <row r="77" spans="1:10" s="82" customFormat="1" ht="15" customHeight="1">
      <c r="A77" s="56" t="s">
        <v>9</v>
      </c>
      <c r="B77" s="57">
        <v>2220</v>
      </c>
      <c r="C77" s="159"/>
      <c r="D77" s="455">
        <f>D79</f>
        <v>130000000</v>
      </c>
      <c r="E77" s="338"/>
      <c r="F77" s="338"/>
      <c r="G77" s="341"/>
      <c r="H77" s="457">
        <f>H79</f>
        <v>130000000</v>
      </c>
      <c r="I77" s="459">
        <f>H77-D77</f>
        <v>0</v>
      </c>
      <c r="J77" s="421"/>
    </row>
    <row r="78" spans="1:10" ht="15" customHeight="1">
      <c r="A78" s="56"/>
      <c r="B78" s="185" t="s">
        <v>282</v>
      </c>
      <c r="C78" s="77"/>
      <c r="D78" s="456"/>
      <c r="E78" s="333"/>
      <c r="F78" s="333"/>
      <c r="G78" s="342"/>
      <c r="H78" s="458"/>
      <c r="I78" s="429"/>
      <c r="J78" s="422"/>
    </row>
    <row r="79" spans="1:10" ht="15" customHeight="1">
      <c r="A79" s="73"/>
      <c r="B79" s="74"/>
      <c r="C79" s="75">
        <v>2221</v>
      </c>
      <c r="D79" s="453">
        <v>130000000</v>
      </c>
      <c r="E79" s="414"/>
      <c r="F79" s="414"/>
      <c r="G79" s="393"/>
      <c r="H79" s="418">
        <v>130000000</v>
      </c>
      <c r="I79" s="420">
        <f>H79-D79</f>
        <v>0</v>
      </c>
      <c r="J79" s="446" t="s">
        <v>329</v>
      </c>
    </row>
    <row r="80" spans="1:10" ht="15" customHeight="1">
      <c r="A80" s="69"/>
      <c r="B80" s="76"/>
      <c r="C80" s="106" t="s">
        <v>283</v>
      </c>
      <c r="D80" s="454"/>
      <c r="E80" s="415"/>
      <c r="F80" s="415"/>
      <c r="G80" s="394"/>
      <c r="H80" s="419"/>
      <c r="I80" s="420"/>
      <c r="J80" s="447"/>
    </row>
    <row r="81" spans="1:10" ht="15" customHeight="1">
      <c r="A81" s="448" t="s">
        <v>284</v>
      </c>
      <c r="B81" s="449"/>
      <c r="C81" s="410"/>
      <c r="D81" s="432">
        <f>D83-D89</f>
        <v>4545826559</v>
      </c>
      <c r="E81" s="434"/>
      <c r="F81" s="186"/>
      <c r="G81" s="436"/>
      <c r="H81" s="438">
        <f>H83-H89</f>
        <v>59635171032</v>
      </c>
      <c r="I81" s="452">
        <f>H81-D81</f>
        <v>55089344473</v>
      </c>
      <c r="J81" s="117"/>
    </row>
    <row r="82" spans="1:10" ht="15" customHeight="1">
      <c r="A82" s="450"/>
      <c r="B82" s="451"/>
      <c r="C82" s="411"/>
      <c r="D82" s="442"/>
      <c r="E82" s="443"/>
      <c r="F82" s="187"/>
      <c r="G82" s="444"/>
      <c r="H82" s="445"/>
      <c r="I82" s="439"/>
      <c r="J82" s="162"/>
    </row>
    <row r="83" spans="1:10" ht="15" customHeight="1">
      <c r="A83" s="88" t="s">
        <v>9</v>
      </c>
      <c r="B83" s="118">
        <v>1100</v>
      </c>
      <c r="C83" s="95"/>
      <c r="D83" s="431">
        <f>SUM(D85:D88)</f>
        <v>4545826559</v>
      </c>
      <c r="E83" s="433"/>
      <c r="F83" s="433"/>
      <c r="G83" s="435"/>
      <c r="H83" s="437">
        <f>SUM(H85:H88)</f>
        <v>60704978650</v>
      </c>
      <c r="I83" s="439">
        <f>H83-D83</f>
        <v>56159152091</v>
      </c>
      <c r="J83" s="160"/>
    </row>
    <row r="84" spans="1:10" ht="15" customHeight="1">
      <c r="A84" s="88"/>
      <c r="B84" s="91" t="s">
        <v>285</v>
      </c>
      <c r="C84" s="96"/>
      <c r="D84" s="442"/>
      <c r="E84" s="443"/>
      <c r="F84" s="443"/>
      <c r="G84" s="444"/>
      <c r="H84" s="445"/>
      <c r="I84" s="439"/>
      <c r="J84" s="162"/>
    </row>
    <row r="85" spans="1:10" ht="15" customHeight="1">
      <c r="A85" s="93"/>
      <c r="B85" s="94"/>
      <c r="C85" s="95">
        <v>1110</v>
      </c>
      <c r="D85" s="431">
        <v>4545826559</v>
      </c>
      <c r="E85" s="433"/>
      <c r="F85" s="433"/>
      <c r="G85" s="435"/>
      <c r="H85" s="437">
        <v>60319146360</v>
      </c>
      <c r="I85" s="439">
        <f>H85-D85</f>
        <v>55773319801</v>
      </c>
      <c r="J85" s="423"/>
    </row>
    <row r="86" spans="1:10" ht="15" customHeight="1">
      <c r="A86" s="88"/>
      <c r="B86" s="94"/>
      <c r="C86" s="128" t="s">
        <v>248</v>
      </c>
      <c r="D86" s="442"/>
      <c r="E86" s="443"/>
      <c r="F86" s="443"/>
      <c r="G86" s="444"/>
      <c r="H86" s="445"/>
      <c r="I86" s="439"/>
      <c r="J86" s="441"/>
    </row>
    <row r="87" spans="1:10" ht="15" customHeight="1">
      <c r="A87" s="93"/>
      <c r="B87" s="94"/>
      <c r="C87" s="95">
        <v>1120</v>
      </c>
      <c r="D87" s="431">
        <v>0</v>
      </c>
      <c r="E87" s="433"/>
      <c r="F87" s="433"/>
      <c r="G87" s="435"/>
      <c r="H87" s="437">
        <v>385832290</v>
      </c>
      <c r="I87" s="439">
        <f>H87-D87</f>
        <v>385832290</v>
      </c>
      <c r="J87" s="423"/>
    </row>
    <row r="88" spans="1:10" ht="15" customHeight="1">
      <c r="A88" s="88"/>
      <c r="B88" s="94"/>
      <c r="C88" s="128" t="s">
        <v>249</v>
      </c>
      <c r="D88" s="442"/>
      <c r="E88" s="443"/>
      <c r="F88" s="443"/>
      <c r="G88" s="444"/>
      <c r="H88" s="445"/>
      <c r="I88" s="439"/>
      <c r="J88" s="441"/>
    </row>
    <row r="89" spans="1:10" ht="15" customHeight="1">
      <c r="A89" s="88" t="s">
        <v>9</v>
      </c>
      <c r="B89" s="118">
        <v>2100</v>
      </c>
      <c r="C89" s="95"/>
      <c r="D89" s="431">
        <f>SUM(D91:D96)</f>
        <v>0</v>
      </c>
      <c r="E89" s="433"/>
      <c r="F89" s="433"/>
      <c r="G89" s="435"/>
      <c r="H89" s="437">
        <f>SUM(H91:H96)</f>
        <v>1069807618</v>
      </c>
      <c r="I89" s="439">
        <f>H89-D89</f>
        <v>1069807618</v>
      </c>
      <c r="J89" s="160"/>
    </row>
    <row r="90" spans="1:10" ht="15" customHeight="1">
      <c r="A90" s="88"/>
      <c r="B90" s="91" t="s">
        <v>286</v>
      </c>
      <c r="C90" s="96"/>
      <c r="D90" s="442"/>
      <c r="E90" s="443"/>
      <c r="F90" s="443"/>
      <c r="G90" s="444"/>
      <c r="H90" s="445"/>
      <c r="I90" s="439"/>
      <c r="J90" s="162"/>
    </row>
    <row r="91" spans="1:10" ht="15" customHeight="1">
      <c r="A91" s="93"/>
      <c r="B91" s="94"/>
      <c r="C91" s="95">
        <v>2120</v>
      </c>
      <c r="D91" s="431">
        <v>0</v>
      </c>
      <c r="E91" s="433"/>
      <c r="F91" s="433"/>
      <c r="G91" s="435"/>
      <c r="H91" s="437">
        <v>24807618</v>
      </c>
      <c r="I91" s="439">
        <f>H91-D91</f>
        <v>24807618</v>
      </c>
      <c r="J91" s="423"/>
    </row>
    <row r="92" spans="1:10" ht="15" customHeight="1">
      <c r="A92" s="88"/>
      <c r="B92" s="94"/>
      <c r="C92" s="128" t="s">
        <v>251</v>
      </c>
      <c r="D92" s="442"/>
      <c r="E92" s="443"/>
      <c r="F92" s="443"/>
      <c r="G92" s="444"/>
      <c r="H92" s="445"/>
      <c r="I92" s="439"/>
      <c r="J92" s="441"/>
    </row>
    <row r="93" spans="1:10" ht="15" customHeight="1">
      <c r="A93" s="88"/>
      <c r="B93" s="94"/>
      <c r="C93" s="290">
        <v>2130</v>
      </c>
      <c r="D93" s="431">
        <v>0</v>
      </c>
      <c r="E93" s="433"/>
      <c r="F93" s="433"/>
      <c r="G93" s="435"/>
      <c r="H93" s="437">
        <v>1045000000</v>
      </c>
      <c r="I93" s="439">
        <f>H93-D93</f>
        <v>1045000000</v>
      </c>
      <c r="J93" s="188"/>
    </row>
    <row r="94" spans="1:10" ht="15" customHeight="1">
      <c r="A94" s="88"/>
      <c r="B94" s="94"/>
      <c r="C94" s="164" t="s">
        <v>252</v>
      </c>
      <c r="D94" s="442"/>
      <c r="E94" s="443"/>
      <c r="F94" s="443"/>
      <c r="G94" s="444"/>
      <c r="H94" s="445"/>
      <c r="I94" s="439"/>
      <c r="J94" s="188"/>
    </row>
    <row r="95" spans="1:10" ht="15" customHeight="1">
      <c r="A95" s="93"/>
      <c r="B95" s="94"/>
      <c r="C95" s="95">
        <v>2140</v>
      </c>
      <c r="D95" s="431">
        <v>0</v>
      </c>
      <c r="E95" s="433"/>
      <c r="F95" s="433"/>
      <c r="G95" s="435"/>
      <c r="H95" s="437">
        <v>0</v>
      </c>
      <c r="I95" s="439">
        <f>H95-D95</f>
        <v>0</v>
      </c>
      <c r="J95" s="423"/>
    </row>
    <row r="96" spans="1:10" ht="15" customHeight="1">
      <c r="A96" s="88"/>
      <c r="B96" s="94"/>
      <c r="C96" s="164" t="s">
        <v>104</v>
      </c>
      <c r="D96" s="432"/>
      <c r="E96" s="434"/>
      <c r="F96" s="434"/>
      <c r="G96" s="436"/>
      <c r="H96" s="438"/>
      <c r="I96" s="440"/>
      <c r="J96" s="424"/>
    </row>
    <row r="97" spans="1:10" s="82" customFormat="1" ht="15" customHeight="1">
      <c r="A97" s="373" t="s">
        <v>287</v>
      </c>
      <c r="B97" s="374"/>
      <c r="C97" s="375"/>
      <c r="D97" s="425">
        <f>D5+D47+D53+D59+D65+D75+D81</f>
        <v>20816458317</v>
      </c>
      <c r="E97" s="427">
        <f>E5+E47+E53+E65+E75+E81</f>
        <v>0</v>
      </c>
      <c r="F97" s="427">
        <f>F5+F47+F53+F65+F75+F81</f>
        <v>0</v>
      </c>
      <c r="G97" s="427">
        <f>G5+G47+G53+G65+G75+G81</f>
        <v>0</v>
      </c>
      <c r="H97" s="425">
        <f>H5+H47+H53+H59+H65+H75+H81</f>
        <v>69591477810</v>
      </c>
      <c r="I97" s="429">
        <f>H97-D97</f>
        <v>48775019493</v>
      </c>
      <c r="J97" s="165"/>
    </row>
    <row r="98" spans="1:10" s="82" customFormat="1" ht="15" customHeight="1">
      <c r="A98" s="376"/>
      <c r="B98" s="377"/>
      <c r="C98" s="378"/>
      <c r="D98" s="426"/>
      <c r="E98" s="428"/>
      <c r="F98" s="428"/>
      <c r="G98" s="428"/>
      <c r="H98" s="426"/>
      <c r="I98" s="430"/>
      <c r="J98" s="166"/>
    </row>
    <row r="99" spans="3:6" ht="15" customHeight="1">
      <c r="C99" s="78"/>
      <c r="D99" s="78"/>
      <c r="E99" s="78"/>
      <c r="F99" s="78"/>
    </row>
    <row r="100" spans="3:6" ht="15" customHeight="1">
      <c r="C100" s="78"/>
      <c r="D100" s="78"/>
      <c r="E100" s="78"/>
      <c r="F100" s="78"/>
    </row>
    <row r="101" spans="3:6" ht="15" customHeight="1">
      <c r="C101" s="78"/>
      <c r="D101" s="78"/>
      <c r="E101" s="78"/>
      <c r="F101" s="78"/>
    </row>
    <row r="102" spans="3:6" ht="15" customHeight="1">
      <c r="C102" s="78"/>
      <c r="D102" s="78"/>
      <c r="E102" s="78"/>
      <c r="F102" s="78"/>
    </row>
    <row r="103" spans="3:6" ht="15" customHeight="1">
      <c r="C103" s="78"/>
      <c r="D103" s="78"/>
      <c r="E103" s="78"/>
      <c r="F103" s="78"/>
    </row>
    <row r="104" spans="3:6" ht="15" customHeight="1">
      <c r="C104" s="78"/>
      <c r="D104" s="78"/>
      <c r="E104" s="78"/>
      <c r="F104" s="78"/>
    </row>
    <row r="105" spans="3:6" ht="15" customHeight="1">
      <c r="C105" s="78"/>
      <c r="D105" s="78"/>
      <c r="E105" s="78"/>
      <c r="F105" s="78"/>
    </row>
    <row r="106" spans="3:6" ht="15" customHeight="1">
      <c r="C106" s="78"/>
      <c r="D106" s="78"/>
      <c r="E106" s="78"/>
      <c r="F106" s="78"/>
    </row>
    <row r="107" spans="3:6" ht="15" customHeight="1">
      <c r="C107" s="78"/>
      <c r="D107" s="78"/>
      <c r="E107" s="78"/>
      <c r="F107" s="78"/>
    </row>
    <row r="108" spans="3:6" ht="15" customHeight="1">
      <c r="C108" s="78"/>
      <c r="D108" s="78"/>
      <c r="E108" s="78"/>
      <c r="F108" s="78"/>
    </row>
    <row r="109" spans="3:6" ht="15" customHeight="1">
      <c r="C109" s="78"/>
      <c r="D109" s="78"/>
      <c r="E109" s="78"/>
      <c r="F109" s="78"/>
    </row>
    <row r="110" spans="3:6" ht="15" customHeight="1">
      <c r="C110" s="78"/>
      <c r="D110" s="78"/>
      <c r="E110" s="78"/>
      <c r="F110" s="78"/>
    </row>
    <row r="111" spans="3:6" ht="15" customHeight="1">
      <c r="C111" s="78"/>
      <c r="D111" s="78"/>
      <c r="E111" s="78"/>
      <c r="F111" s="78"/>
    </row>
    <row r="112" spans="3:6" ht="15" customHeight="1">
      <c r="C112" s="78"/>
      <c r="D112" s="78"/>
      <c r="E112" s="78"/>
      <c r="F112" s="78"/>
    </row>
    <row r="113" spans="3:6" ht="15" customHeight="1">
      <c r="C113" s="78"/>
      <c r="D113" s="78"/>
      <c r="E113" s="78"/>
      <c r="F113" s="78"/>
    </row>
    <row r="114" spans="3:6" ht="15" customHeight="1">
      <c r="C114" s="78"/>
      <c r="D114" s="78"/>
      <c r="E114" s="78"/>
      <c r="F114" s="78"/>
    </row>
    <row r="115" spans="3:6" ht="15" customHeight="1">
      <c r="C115" s="78"/>
      <c r="D115" s="78"/>
      <c r="E115" s="78"/>
      <c r="F115" s="78"/>
    </row>
    <row r="116" spans="3:6" ht="15" customHeight="1">
      <c r="C116" s="78"/>
      <c r="D116" s="78"/>
      <c r="E116" s="78"/>
      <c r="F116" s="78"/>
    </row>
    <row r="117" spans="3:6" ht="15" customHeight="1">
      <c r="C117" s="78"/>
      <c r="D117" s="78"/>
      <c r="E117" s="78"/>
      <c r="F117" s="78"/>
    </row>
    <row r="118" spans="3:6" ht="15" customHeight="1">
      <c r="C118" s="78"/>
      <c r="D118" s="78"/>
      <c r="E118" s="78"/>
      <c r="F118" s="78"/>
    </row>
    <row r="119" spans="3:6" ht="15" customHeight="1">
      <c r="C119" s="78"/>
      <c r="D119" s="78"/>
      <c r="E119" s="78"/>
      <c r="F119" s="78"/>
    </row>
    <row r="120" spans="3:6" ht="15" customHeight="1">
      <c r="C120" s="78"/>
      <c r="D120" s="78"/>
      <c r="E120" s="78"/>
      <c r="F120" s="78"/>
    </row>
    <row r="121" spans="3:6" ht="15" customHeight="1">
      <c r="C121" s="78"/>
      <c r="D121" s="78"/>
      <c r="E121" s="78"/>
      <c r="F121" s="78"/>
    </row>
    <row r="122" spans="3:6" ht="15" customHeight="1">
      <c r="C122" s="78"/>
      <c r="D122" s="78"/>
      <c r="E122" s="78"/>
      <c r="F122" s="78"/>
    </row>
    <row r="123" spans="3:6" ht="15" customHeight="1">
      <c r="C123" s="78"/>
      <c r="D123" s="78"/>
      <c r="E123" s="78"/>
      <c r="F123" s="78"/>
    </row>
    <row r="124" spans="3:6" ht="15" customHeight="1">
      <c r="C124" s="78"/>
      <c r="D124" s="78"/>
      <c r="E124" s="78"/>
      <c r="F124" s="78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mergeCells count="279">
    <mergeCell ref="D39:D40"/>
    <mergeCell ref="G39:G40"/>
    <mergeCell ref="H39:H40"/>
    <mergeCell ref="I39:I40"/>
    <mergeCell ref="J39:J40"/>
    <mergeCell ref="A3:C3"/>
    <mergeCell ref="D3:G3"/>
    <mergeCell ref="H3:H4"/>
    <mergeCell ref="I3:I4"/>
    <mergeCell ref="J3:J4"/>
    <mergeCell ref="A4:B4"/>
    <mergeCell ref="A5:B5"/>
    <mergeCell ref="D5:D6"/>
    <mergeCell ref="H5:H6"/>
    <mergeCell ref="I5:I6"/>
    <mergeCell ref="A6:B6"/>
    <mergeCell ref="D7:D8"/>
    <mergeCell ref="G7:G8"/>
    <mergeCell ref="H7:H8"/>
    <mergeCell ref="I7:I8"/>
    <mergeCell ref="D9:D10"/>
    <mergeCell ref="G9:G10"/>
    <mergeCell ref="H9:H10"/>
    <mergeCell ref="I9:I10"/>
    <mergeCell ref="J9:J10"/>
    <mergeCell ref="D11:D12"/>
    <mergeCell ref="G11:G12"/>
    <mergeCell ref="H11:H12"/>
    <mergeCell ref="I11:I12"/>
    <mergeCell ref="J11:J12"/>
    <mergeCell ref="D13:D14"/>
    <mergeCell ref="G13:G14"/>
    <mergeCell ref="H13:H14"/>
    <mergeCell ref="I13:I14"/>
    <mergeCell ref="J13:J14"/>
    <mergeCell ref="D15:D16"/>
    <mergeCell ref="G15:G16"/>
    <mergeCell ref="H15:H16"/>
    <mergeCell ref="I15:I16"/>
    <mergeCell ref="J15:J16"/>
    <mergeCell ref="D17:D18"/>
    <mergeCell ref="G17:G18"/>
    <mergeCell ref="H17:H18"/>
    <mergeCell ref="I17:I18"/>
    <mergeCell ref="J17:J18"/>
    <mergeCell ref="D19:D20"/>
    <mergeCell ref="G19:G20"/>
    <mergeCell ref="H19:H20"/>
    <mergeCell ref="I19:I20"/>
    <mergeCell ref="J19:J20"/>
    <mergeCell ref="D21:D22"/>
    <mergeCell ref="E21:E22"/>
    <mergeCell ref="G21:G22"/>
    <mergeCell ref="H21:H22"/>
    <mergeCell ref="I21:I22"/>
    <mergeCell ref="J21:J22"/>
    <mergeCell ref="D23:D24"/>
    <mergeCell ref="E23:E24"/>
    <mergeCell ref="G23:G24"/>
    <mergeCell ref="H23:H24"/>
    <mergeCell ref="I23:I24"/>
    <mergeCell ref="D25:D26"/>
    <mergeCell ref="G25:G26"/>
    <mergeCell ref="H25:H26"/>
    <mergeCell ref="I25:I26"/>
    <mergeCell ref="J25:J26"/>
    <mergeCell ref="D27:D28"/>
    <mergeCell ref="G27:G28"/>
    <mergeCell ref="H27:H28"/>
    <mergeCell ref="I27:I28"/>
    <mergeCell ref="J27:J28"/>
    <mergeCell ref="D29:D30"/>
    <mergeCell ref="G29:G30"/>
    <mergeCell ref="H29:H30"/>
    <mergeCell ref="I29:I30"/>
    <mergeCell ref="J29:J30"/>
    <mergeCell ref="D31:D32"/>
    <mergeCell ref="E31:E32"/>
    <mergeCell ref="G31:G32"/>
    <mergeCell ref="H31:H32"/>
    <mergeCell ref="I31:I32"/>
    <mergeCell ref="I35:I36"/>
    <mergeCell ref="J35:J36"/>
    <mergeCell ref="D37:D38"/>
    <mergeCell ref="G37:G38"/>
    <mergeCell ref="H37:H38"/>
    <mergeCell ref="I37:I38"/>
    <mergeCell ref="J37:J38"/>
    <mergeCell ref="D33:D34"/>
    <mergeCell ref="G33:G34"/>
    <mergeCell ref="H33:H34"/>
    <mergeCell ref="I33:I34"/>
    <mergeCell ref="J33:J34"/>
    <mergeCell ref="D35:D36"/>
    <mergeCell ref="E35:E36"/>
    <mergeCell ref="F35:F36"/>
    <mergeCell ref="G35:G36"/>
    <mergeCell ref="H35:H36"/>
    <mergeCell ref="E33:E34"/>
    <mergeCell ref="F33:F34"/>
    <mergeCell ref="J45:J46"/>
    <mergeCell ref="D47:D48"/>
    <mergeCell ref="G47:G48"/>
    <mergeCell ref="H47:H48"/>
    <mergeCell ref="I47:I48"/>
    <mergeCell ref="J47:J48"/>
    <mergeCell ref="D41:D42"/>
    <mergeCell ref="G41:G42"/>
    <mergeCell ref="H41:H42"/>
    <mergeCell ref="I41:I42"/>
    <mergeCell ref="J41:J42"/>
    <mergeCell ref="D43:D44"/>
    <mergeCell ref="G43:G44"/>
    <mergeCell ref="H43:H44"/>
    <mergeCell ref="I43:I44"/>
    <mergeCell ref="J43:J44"/>
    <mergeCell ref="A48:B48"/>
    <mergeCell ref="D49:D50"/>
    <mergeCell ref="E49:E50"/>
    <mergeCell ref="G49:G50"/>
    <mergeCell ref="H49:H50"/>
    <mergeCell ref="I49:I50"/>
    <mergeCell ref="D45:D46"/>
    <mergeCell ref="G45:G46"/>
    <mergeCell ref="H45:H46"/>
    <mergeCell ref="I45:I46"/>
    <mergeCell ref="J53:J54"/>
    <mergeCell ref="A54:B54"/>
    <mergeCell ref="D55:D56"/>
    <mergeCell ref="E55:E56"/>
    <mergeCell ref="F55:F56"/>
    <mergeCell ref="G55:G56"/>
    <mergeCell ref="H55:H56"/>
    <mergeCell ref="I55:I56"/>
    <mergeCell ref="D51:D52"/>
    <mergeCell ref="G51:G52"/>
    <mergeCell ref="H51:H52"/>
    <mergeCell ref="I51:I52"/>
    <mergeCell ref="D53:D54"/>
    <mergeCell ref="G53:G54"/>
    <mergeCell ref="H53:H54"/>
    <mergeCell ref="I53:I54"/>
    <mergeCell ref="J51:J52"/>
    <mergeCell ref="A66:B66"/>
    <mergeCell ref="D67:D68"/>
    <mergeCell ref="G67:G68"/>
    <mergeCell ref="H67:H68"/>
    <mergeCell ref="I67:I68"/>
    <mergeCell ref="J67:J68"/>
    <mergeCell ref="D57:D58"/>
    <mergeCell ref="G57:G58"/>
    <mergeCell ref="H57:H58"/>
    <mergeCell ref="I57:I58"/>
    <mergeCell ref="D65:D66"/>
    <mergeCell ref="G65:G66"/>
    <mergeCell ref="H65:H66"/>
    <mergeCell ref="I65:I66"/>
    <mergeCell ref="D59:D60"/>
    <mergeCell ref="G59:G60"/>
    <mergeCell ref="H59:H60"/>
    <mergeCell ref="I59:I60"/>
    <mergeCell ref="A60:B60"/>
    <mergeCell ref="D61:D62"/>
    <mergeCell ref="G61:G62"/>
    <mergeCell ref="H61:H62"/>
    <mergeCell ref="I61:I62"/>
    <mergeCell ref="J61:J62"/>
    <mergeCell ref="A76:B76"/>
    <mergeCell ref="J69:J70"/>
    <mergeCell ref="D73:D74"/>
    <mergeCell ref="E73:E74"/>
    <mergeCell ref="F73:F74"/>
    <mergeCell ref="G73:G74"/>
    <mergeCell ref="H73:H74"/>
    <mergeCell ref="I73:I74"/>
    <mergeCell ref="J73:J74"/>
    <mergeCell ref="D69:D70"/>
    <mergeCell ref="E69:E70"/>
    <mergeCell ref="F69:F70"/>
    <mergeCell ref="G69:G70"/>
    <mergeCell ref="H69:H70"/>
    <mergeCell ref="I69:I70"/>
    <mergeCell ref="J75:J76"/>
    <mergeCell ref="D77:D78"/>
    <mergeCell ref="E77:E78"/>
    <mergeCell ref="F77:F78"/>
    <mergeCell ref="G77:G78"/>
    <mergeCell ref="H77:H78"/>
    <mergeCell ref="I77:I78"/>
    <mergeCell ref="D75:D76"/>
    <mergeCell ref="E75:E76"/>
    <mergeCell ref="G75:G76"/>
    <mergeCell ref="H75:H76"/>
    <mergeCell ref="I75:I76"/>
    <mergeCell ref="F75:F76"/>
    <mergeCell ref="D83:D84"/>
    <mergeCell ref="E83:E84"/>
    <mergeCell ref="F83:F84"/>
    <mergeCell ref="G83:G84"/>
    <mergeCell ref="H83:H84"/>
    <mergeCell ref="I83:I84"/>
    <mergeCell ref="J79:J80"/>
    <mergeCell ref="A81:C82"/>
    <mergeCell ref="D81:D82"/>
    <mergeCell ref="E81:E82"/>
    <mergeCell ref="G81:G82"/>
    <mergeCell ref="H81:H82"/>
    <mergeCell ref="I81:I82"/>
    <mergeCell ref="D79:D80"/>
    <mergeCell ref="E79:E80"/>
    <mergeCell ref="F79:F80"/>
    <mergeCell ref="G79:G80"/>
    <mergeCell ref="H79:H80"/>
    <mergeCell ref="I79:I80"/>
    <mergeCell ref="J85:J86"/>
    <mergeCell ref="D87:D88"/>
    <mergeCell ref="E87:E88"/>
    <mergeCell ref="F87:F88"/>
    <mergeCell ref="G87:G88"/>
    <mergeCell ref="H87:H88"/>
    <mergeCell ref="I87:I88"/>
    <mergeCell ref="J87:J88"/>
    <mergeCell ref="D85:D86"/>
    <mergeCell ref="E85:E86"/>
    <mergeCell ref="F85:F86"/>
    <mergeCell ref="G85:G86"/>
    <mergeCell ref="H85:H86"/>
    <mergeCell ref="I85:I86"/>
    <mergeCell ref="I93:I94"/>
    <mergeCell ref="D91:D92"/>
    <mergeCell ref="E91:E92"/>
    <mergeCell ref="F91:F92"/>
    <mergeCell ref="G91:G92"/>
    <mergeCell ref="H91:H92"/>
    <mergeCell ref="I91:I92"/>
    <mergeCell ref="D89:D90"/>
    <mergeCell ref="E89:E90"/>
    <mergeCell ref="F89:F90"/>
    <mergeCell ref="G89:G90"/>
    <mergeCell ref="H89:H90"/>
    <mergeCell ref="I89:I90"/>
    <mergeCell ref="J23:J24"/>
    <mergeCell ref="J31:J32"/>
    <mergeCell ref="J57:J58"/>
    <mergeCell ref="J77:J78"/>
    <mergeCell ref="J95:J96"/>
    <mergeCell ref="A97:C98"/>
    <mergeCell ref="D97:D98"/>
    <mergeCell ref="E97:E98"/>
    <mergeCell ref="F97:F98"/>
    <mergeCell ref="G97:G98"/>
    <mergeCell ref="H97:H98"/>
    <mergeCell ref="I97:I98"/>
    <mergeCell ref="D95:D96"/>
    <mergeCell ref="E95:E96"/>
    <mergeCell ref="F95:F96"/>
    <mergeCell ref="G95:G96"/>
    <mergeCell ref="H95:H96"/>
    <mergeCell ref="I95:I96"/>
    <mergeCell ref="J91:J92"/>
    <mergeCell ref="D93:D94"/>
    <mergeCell ref="E93:E94"/>
    <mergeCell ref="F93:F94"/>
    <mergeCell ref="G93:G94"/>
    <mergeCell ref="H93:H94"/>
    <mergeCell ref="D63:D64"/>
    <mergeCell ref="E63:E64"/>
    <mergeCell ref="F63:F64"/>
    <mergeCell ref="G63:G64"/>
    <mergeCell ref="H63:H64"/>
    <mergeCell ref="I63:I64"/>
    <mergeCell ref="J63:J64"/>
    <mergeCell ref="D71:D72"/>
    <mergeCell ref="E71:E72"/>
    <mergeCell ref="F71:F72"/>
    <mergeCell ref="G71:G72"/>
    <mergeCell ref="H71:H72"/>
    <mergeCell ref="I71:I72"/>
    <mergeCell ref="J71:J72"/>
  </mergeCells>
  <printOptions horizontalCentered="1"/>
  <pageMargins left="0.3937007874015748" right="0.31496062992125984" top="1.062992125984252" bottom="0.8661417322834646" header="0.5118110236220472" footer="0.5118110236220472"/>
  <pageSetup firstPageNumber="4" useFirstPageNumber="1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workbookViewId="0" topLeftCell="A19">
      <selection activeCell="E47" sqref="E47:E48"/>
    </sheetView>
  </sheetViews>
  <sheetFormatPr defaultColWidth="9.140625" defaultRowHeight="12.75"/>
  <cols>
    <col min="1" max="1" width="12.00390625" style="44" customWidth="1"/>
    <col min="2" max="2" width="22.57421875" style="44" customWidth="1"/>
    <col min="3" max="3" width="24.28125" style="44" customWidth="1"/>
    <col min="4" max="4" width="21.57421875" style="79" customWidth="1"/>
    <col min="5" max="6" width="21.57421875" style="44" customWidth="1"/>
    <col min="7" max="7" width="21.57421875" style="80" customWidth="1"/>
    <col min="8" max="226" width="9.140625" style="44" customWidth="1"/>
    <col min="227" max="227" width="12.00390625" style="44" customWidth="1"/>
    <col min="228" max="228" width="22.57421875" style="44" customWidth="1"/>
    <col min="229" max="229" width="24.28125" style="44" customWidth="1"/>
    <col min="230" max="233" width="21.57421875" style="44" customWidth="1"/>
    <col min="234" max="482" width="9.140625" style="44" customWidth="1"/>
    <col min="483" max="483" width="12.00390625" style="44" customWidth="1"/>
    <col min="484" max="484" width="22.57421875" style="44" customWidth="1"/>
    <col min="485" max="485" width="24.28125" style="44" customWidth="1"/>
    <col min="486" max="489" width="21.57421875" style="44" customWidth="1"/>
    <col min="490" max="738" width="9.140625" style="44" customWidth="1"/>
    <col min="739" max="739" width="12.00390625" style="44" customWidth="1"/>
    <col min="740" max="740" width="22.57421875" style="44" customWidth="1"/>
    <col min="741" max="741" width="24.28125" style="44" customWidth="1"/>
    <col min="742" max="745" width="21.57421875" style="44" customWidth="1"/>
    <col min="746" max="994" width="9.140625" style="44" customWidth="1"/>
    <col min="995" max="995" width="12.00390625" style="44" customWidth="1"/>
    <col min="996" max="996" width="22.57421875" style="44" customWidth="1"/>
    <col min="997" max="997" width="24.28125" style="44" customWidth="1"/>
    <col min="998" max="1001" width="21.57421875" style="44" customWidth="1"/>
    <col min="1002" max="1250" width="9.140625" style="44" customWidth="1"/>
    <col min="1251" max="1251" width="12.00390625" style="44" customWidth="1"/>
    <col min="1252" max="1252" width="22.57421875" style="44" customWidth="1"/>
    <col min="1253" max="1253" width="24.28125" style="44" customWidth="1"/>
    <col min="1254" max="1257" width="21.57421875" style="44" customWidth="1"/>
    <col min="1258" max="1506" width="9.140625" style="44" customWidth="1"/>
    <col min="1507" max="1507" width="12.00390625" style="44" customWidth="1"/>
    <col min="1508" max="1508" width="22.57421875" style="44" customWidth="1"/>
    <col min="1509" max="1509" width="24.28125" style="44" customWidth="1"/>
    <col min="1510" max="1513" width="21.57421875" style="44" customWidth="1"/>
    <col min="1514" max="1762" width="9.140625" style="44" customWidth="1"/>
    <col min="1763" max="1763" width="12.00390625" style="44" customWidth="1"/>
    <col min="1764" max="1764" width="22.57421875" style="44" customWidth="1"/>
    <col min="1765" max="1765" width="24.28125" style="44" customWidth="1"/>
    <col min="1766" max="1769" width="21.57421875" style="44" customWidth="1"/>
    <col min="1770" max="2018" width="9.140625" style="44" customWidth="1"/>
    <col min="2019" max="2019" width="12.00390625" style="44" customWidth="1"/>
    <col min="2020" max="2020" width="22.57421875" style="44" customWidth="1"/>
    <col min="2021" max="2021" width="24.28125" style="44" customWidth="1"/>
    <col min="2022" max="2025" width="21.57421875" style="44" customWidth="1"/>
    <col min="2026" max="2274" width="9.140625" style="44" customWidth="1"/>
    <col min="2275" max="2275" width="12.00390625" style="44" customWidth="1"/>
    <col min="2276" max="2276" width="22.57421875" style="44" customWidth="1"/>
    <col min="2277" max="2277" width="24.28125" style="44" customWidth="1"/>
    <col min="2278" max="2281" width="21.57421875" style="44" customWidth="1"/>
    <col min="2282" max="2530" width="9.140625" style="44" customWidth="1"/>
    <col min="2531" max="2531" width="12.00390625" style="44" customWidth="1"/>
    <col min="2532" max="2532" width="22.57421875" style="44" customWidth="1"/>
    <col min="2533" max="2533" width="24.28125" style="44" customWidth="1"/>
    <col min="2534" max="2537" width="21.57421875" style="44" customWidth="1"/>
    <col min="2538" max="2786" width="9.140625" style="44" customWidth="1"/>
    <col min="2787" max="2787" width="12.00390625" style="44" customWidth="1"/>
    <col min="2788" max="2788" width="22.57421875" style="44" customWidth="1"/>
    <col min="2789" max="2789" width="24.28125" style="44" customWidth="1"/>
    <col min="2790" max="2793" width="21.57421875" style="44" customWidth="1"/>
    <col min="2794" max="3042" width="9.140625" style="44" customWidth="1"/>
    <col min="3043" max="3043" width="12.00390625" style="44" customWidth="1"/>
    <col min="3044" max="3044" width="22.57421875" style="44" customWidth="1"/>
    <col min="3045" max="3045" width="24.28125" style="44" customWidth="1"/>
    <col min="3046" max="3049" width="21.57421875" style="44" customWidth="1"/>
    <col min="3050" max="3298" width="9.140625" style="44" customWidth="1"/>
    <col min="3299" max="3299" width="12.00390625" style="44" customWidth="1"/>
    <col min="3300" max="3300" width="22.57421875" style="44" customWidth="1"/>
    <col min="3301" max="3301" width="24.28125" style="44" customWidth="1"/>
    <col min="3302" max="3305" width="21.57421875" style="44" customWidth="1"/>
    <col min="3306" max="3554" width="9.140625" style="44" customWidth="1"/>
    <col min="3555" max="3555" width="12.00390625" style="44" customWidth="1"/>
    <col min="3556" max="3556" width="22.57421875" style="44" customWidth="1"/>
    <col min="3557" max="3557" width="24.28125" style="44" customWidth="1"/>
    <col min="3558" max="3561" width="21.57421875" style="44" customWidth="1"/>
    <col min="3562" max="3810" width="9.140625" style="44" customWidth="1"/>
    <col min="3811" max="3811" width="12.00390625" style="44" customWidth="1"/>
    <col min="3812" max="3812" width="22.57421875" style="44" customWidth="1"/>
    <col min="3813" max="3813" width="24.28125" style="44" customWidth="1"/>
    <col min="3814" max="3817" width="21.57421875" style="44" customWidth="1"/>
    <col min="3818" max="4066" width="9.140625" style="44" customWidth="1"/>
    <col min="4067" max="4067" width="12.00390625" style="44" customWidth="1"/>
    <col min="4068" max="4068" width="22.57421875" style="44" customWidth="1"/>
    <col min="4069" max="4069" width="24.28125" style="44" customWidth="1"/>
    <col min="4070" max="4073" width="21.57421875" style="44" customWidth="1"/>
    <col min="4074" max="4322" width="9.140625" style="44" customWidth="1"/>
    <col min="4323" max="4323" width="12.00390625" style="44" customWidth="1"/>
    <col min="4324" max="4324" width="22.57421875" style="44" customWidth="1"/>
    <col min="4325" max="4325" width="24.28125" style="44" customWidth="1"/>
    <col min="4326" max="4329" width="21.57421875" style="44" customWidth="1"/>
    <col min="4330" max="4578" width="9.140625" style="44" customWidth="1"/>
    <col min="4579" max="4579" width="12.00390625" style="44" customWidth="1"/>
    <col min="4580" max="4580" width="22.57421875" style="44" customWidth="1"/>
    <col min="4581" max="4581" width="24.28125" style="44" customWidth="1"/>
    <col min="4582" max="4585" width="21.57421875" style="44" customWidth="1"/>
    <col min="4586" max="4834" width="9.140625" style="44" customWidth="1"/>
    <col min="4835" max="4835" width="12.00390625" style="44" customWidth="1"/>
    <col min="4836" max="4836" width="22.57421875" style="44" customWidth="1"/>
    <col min="4837" max="4837" width="24.28125" style="44" customWidth="1"/>
    <col min="4838" max="4841" width="21.57421875" style="44" customWidth="1"/>
    <col min="4842" max="5090" width="9.140625" style="44" customWidth="1"/>
    <col min="5091" max="5091" width="12.00390625" style="44" customWidth="1"/>
    <col min="5092" max="5092" width="22.57421875" style="44" customWidth="1"/>
    <col min="5093" max="5093" width="24.28125" style="44" customWidth="1"/>
    <col min="5094" max="5097" width="21.57421875" style="44" customWidth="1"/>
    <col min="5098" max="5346" width="9.140625" style="44" customWidth="1"/>
    <col min="5347" max="5347" width="12.00390625" style="44" customWidth="1"/>
    <col min="5348" max="5348" width="22.57421875" style="44" customWidth="1"/>
    <col min="5349" max="5349" width="24.28125" style="44" customWidth="1"/>
    <col min="5350" max="5353" width="21.57421875" style="44" customWidth="1"/>
    <col min="5354" max="5602" width="9.140625" style="44" customWidth="1"/>
    <col min="5603" max="5603" width="12.00390625" style="44" customWidth="1"/>
    <col min="5604" max="5604" width="22.57421875" style="44" customWidth="1"/>
    <col min="5605" max="5605" width="24.28125" style="44" customWidth="1"/>
    <col min="5606" max="5609" width="21.57421875" style="44" customWidth="1"/>
    <col min="5610" max="5858" width="9.140625" style="44" customWidth="1"/>
    <col min="5859" max="5859" width="12.00390625" style="44" customWidth="1"/>
    <col min="5860" max="5860" width="22.57421875" style="44" customWidth="1"/>
    <col min="5861" max="5861" width="24.28125" style="44" customWidth="1"/>
    <col min="5862" max="5865" width="21.57421875" style="44" customWidth="1"/>
    <col min="5866" max="6114" width="9.140625" style="44" customWidth="1"/>
    <col min="6115" max="6115" width="12.00390625" style="44" customWidth="1"/>
    <col min="6116" max="6116" width="22.57421875" style="44" customWidth="1"/>
    <col min="6117" max="6117" width="24.28125" style="44" customWidth="1"/>
    <col min="6118" max="6121" width="21.57421875" style="44" customWidth="1"/>
    <col min="6122" max="6370" width="9.140625" style="44" customWidth="1"/>
    <col min="6371" max="6371" width="12.00390625" style="44" customWidth="1"/>
    <col min="6372" max="6372" width="22.57421875" style="44" customWidth="1"/>
    <col min="6373" max="6373" width="24.28125" style="44" customWidth="1"/>
    <col min="6374" max="6377" width="21.57421875" style="44" customWidth="1"/>
    <col min="6378" max="6626" width="9.140625" style="44" customWidth="1"/>
    <col min="6627" max="6627" width="12.00390625" style="44" customWidth="1"/>
    <col min="6628" max="6628" width="22.57421875" style="44" customWidth="1"/>
    <col min="6629" max="6629" width="24.28125" style="44" customWidth="1"/>
    <col min="6630" max="6633" width="21.57421875" style="44" customWidth="1"/>
    <col min="6634" max="6882" width="9.140625" style="44" customWidth="1"/>
    <col min="6883" max="6883" width="12.00390625" style="44" customWidth="1"/>
    <col min="6884" max="6884" width="22.57421875" style="44" customWidth="1"/>
    <col min="6885" max="6885" width="24.28125" style="44" customWidth="1"/>
    <col min="6886" max="6889" width="21.57421875" style="44" customWidth="1"/>
    <col min="6890" max="7138" width="9.140625" style="44" customWidth="1"/>
    <col min="7139" max="7139" width="12.00390625" style="44" customWidth="1"/>
    <col min="7140" max="7140" width="22.57421875" style="44" customWidth="1"/>
    <col min="7141" max="7141" width="24.28125" style="44" customWidth="1"/>
    <col min="7142" max="7145" width="21.57421875" style="44" customWidth="1"/>
    <col min="7146" max="7394" width="9.140625" style="44" customWidth="1"/>
    <col min="7395" max="7395" width="12.00390625" style="44" customWidth="1"/>
    <col min="7396" max="7396" width="22.57421875" style="44" customWidth="1"/>
    <col min="7397" max="7397" width="24.28125" style="44" customWidth="1"/>
    <col min="7398" max="7401" width="21.57421875" style="44" customWidth="1"/>
    <col min="7402" max="7650" width="9.140625" style="44" customWidth="1"/>
    <col min="7651" max="7651" width="12.00390625" style="44" customWidth="1"/>
    <col min="7652" max="7652" width="22.57421875" style="44" customWidth="1"/>
    <col min="7653" max="7653" width="24.28125" style="44" customWidth="1"/>
    <col min="7654" max="7657" width="21.57421875" style="44" customWidth="1"/>
    <col min="7658" max="7906" width="9.140625" style="44" customWidth="1"/>
    <col min="7907" max="7907" width="12.00390625" style="44" customWidth="1"/>
    <col min="7908" max="7908" width="22.57421875" style="44" customWidth="1"/>
    <col min="7909" max="7909" width="24.28125" style="44" customWidth="1"/>
    <col min="7910" max="7913" width="21.57421875" style="44" customWidth="1"/>
    <col min="7914" max="8162" width="9.140625" style="44" customWidth="1"/>
    <col min="8163" max="8163" width="12.00390625" style="44" customWidth="1"/>
    <col min="8164" max="8164" width="22.57421875" style="44" customWidth="1"/>
    <col min="8165" max="8165" width="24.28125" style="44" customWidth="1"/>
    <col min="8166" max="8169" width="21.57421875" style="44" customWidth="1"/>
    <col min="8170" max="8418" width="9.140625" style="44" customWidth="1"/>
    <col min="8419" max="8419" width="12.00390625" style="44" customWidth="1"/>
    <col min="8420" max="8420" width="22.57421875" style="44" customWidth="1"/>
    <col min="8421" max="8421" width="24.28125" style="44" customWidth="1"/>
    <col min="8422" max="8425" width="21.57421875" style="44" customWidth="1"/>
    <col min="8426" max="8674" width="9.140625" style="44" customWidth="1"/>
    <col min="8675" max="8675" width="12.00390625" style="44" customWidth="1"/>
    <col min="8676" max="8676" width="22.57421875" style="44" customWidth="1"/>
    <col min="8677" max="8677" width="24.28125" style="44" customWidth="1"/>
    <col min="8678" max="8681" width="21.57421875" style="44" customWidth="1"/>
    <col min="8682" max="8930" width="9.140625" style="44" customWidth="1"/>
    <col min="8931" max="8931" width="12.00390625" style="44" customWidth="1"/>
    <col min="8932" max="8932" width="22.57421875" style="44" customWidth="1"/>
    <col min="8933" max="8933" width="24.28125" style="44" customWidth="1"/>
    <col min="8934" max="8937" width="21.57421875" style="44" customWidth="1"/>
    <col min="8938" max="9186" width="9.140625" style="44" customWidth="1"/>
    <col min="9187" max="9187" width="12.00390625" style="44" customWidth="1"/>
    <col min="9188" max="9188" width="22.57421875" style="44" customWidth="1"/>
    <col min="9189" max="9189" width="24.28125" style="44" customWidth="1"/>
    <col min="9190" max="9193" width="21.57421875" style="44" customWidth="1"/>
    <col min="9194" max="9442" width="9.140625" style="44" customWidth="1"/>
    <col min="9443" max="9443" width="12.00390625" style="44" customWidth="1"/>
    <col min="9444" max="9444" width="22.57421875" style="44" customWidth="1"/>
    <col min="9445" max="9445" width="24.28125" style="44" customWidth="1"/>
    <col min="9446" max="9449" width="21.57421875" style="44" customWidth="1"/>
    <col min="9450" max="9698" width="9.140625" style="44" customWidth="1"/>
    <col min="9699" max="9699" width="12.00390625" style="44" customWidth="1"/>
    <col min="9700" max="9700" width="22.57421875" style="44" customWidth="1"/>
    <col min="9701" max="9701" width="24.28125" style="44" customWidth="1"/>
    <col min="9702" max="9705" width="21.57421875" style="44" customWidth="1"/>
    <col min="9706" max="9954" width="9.140625" style="44" customWidth="1"/>
    <col min="9955" max="9955" width="12.00390625" style="44" customWidth="1"/>
    <col min="9956" max="9956" width="22.57421875" style="44" customWidth="1"/>
    <col min="9957" max="9957" width="24.28125" style="44" customWidth="1"/>
    <col min="9958" max="9961" width="21.57421875" style="44" customWidth="1"/>
    <col min="9962" max="10210" width="9.140625" style="44" customWidth="1"/>
    <col min="10211" max="10211" width="12.00390625" style="44" customWidth="1"/>
    <col min="10212" max="10212" width="22.57421875" style="44" customWidth="1"/>
    <col min="10213" max="10213" width="24.28125" style="44" customWidth="1"/>
    <col min="10214" max="10217" width="21.57421875" style="44" customWidth="1"/>
    <col min="10218" max="10466" width="9.140625" style="44" customWidth="1"/>
    <col min="10467" max="10467" width="12.00390625" style="44" customWidth="1"/>
    <col min="10468" max="10468" width="22.57421875" style="44" customWidth="1"/>
    <col min="10469" max="10469" width="24.28125" style="44" customWidth="1"/>
    <col min="10470" max="10473" width="21.57421875" style="44" customWidth="1"/>
    <col min="10474" max="10722" width="9.140625" style="44" customWidth="1"/>
    <col min="10723" max="10723" width="12.00390625" style="44" customWidth="1"/>
    <col min="10724" max="10724" width="22.57421875" style="44" customWidth="1"/>
    <col min="10725" max="10725" width="24.28125" style="44" customWidth="1"/>
    <col min="10726" max="10729" width="21.57421875" style="44" customWidth="1"/>
    <col min="10730" max="10978" width="9.140625" style="44" customWidth="1"/>
    <col min="10979" max="10979" width="12.00390625" style="44" customWidth="1"/>
    <col min="10980" max="10980" width="22.57421875" style="44" customWidth="1"/>
    <col min="10981" max="10981" width="24.28125" style="44" customWidth="1"/>
    <col min="10982" max="10985" width="21.57421875" style="44" customWidth="1"/>
    <col min="10986" max="11234" width="9.140625" style="44" customWidth="1"/>
    <col min="11235" max="11235" width="12.00390625" style="44" customWidth="1"/>
    <col min="11236" max="11236" width="22.57421875" style="44" customWidth="1"/>
    <col min="11237" max="11237" width="24.28125" style="44" customWidth="1"/>
    <col min="11238" max="11241" width="21.57421875" style="44" customWidth="1"/>
    <col min="11242" max="11490" width="9.140625" style="44" customWidth="1"/>
    <col min="11491" max="11491" width="12.00390625" style="44" customWidth="1"/>
    <col min="11492" max="11492" width="22.57421875" style="44" customWidth="1"/>
    <col min="11493" max="11493" width="24.28125" style="44" customWidth="1"/>
    <col min="11494" max="11497" width="21.57421875" style="44" customWidth="1"/>
    <col min="11498" max="11746" width="9.140625" style="44" customWidth="1"/>
    <col min="11747" max="11747" width="12.00390625" style="44" customWidth="1"/>
    <col min="11748" max="11748" width="22.57421875" style="44" customWidth="1"/>
    <col min="11749" max="11749" width="24.28125" style="44" customWidth="1"/>
    <col min="11750" max="11753" width="21.57421875" style="44" customWidth="1"/>
    <col min="11754" max="12002" width="9.140625" style="44" customWidth="1"/>
    <col min="12003" max="12003" width="12.00390625" style="44" customWidth="1"/>
    <col min="12004" max="12004" width="22.57421875" style="44" customWidth="1"/>
    <col min="12005" max="12005" width="24.28125" style="44" customWidth="1"/>
    <col min="12006" max="12009" width="21.57421875" style="44" customWidth="1"/>
    <col min="12010" max="12258" width="9.140625" style="44" customWidth="1"/>
    <col min="12259" max="12259" width="12.00390625" style="44" customWidth="1"/>
    <col min="12260" max="12260" width="22.57421875" style="44" customWidth="1"/>
    <col min="12261" max="12261" width="24.28125" style="44" customWidth="1"/>
    <col min="12262" max="12265" width="21.57421875" style="44" customWidth="1"/>
    <col min="12266" max="12514" width="9.140625" style="44" customWidth="1"/>
    <col min="12515" max="12515" width="12.00390625" style="44" customWidth="1"/>
    <col min="12516" max="12516" width="22.57421875" style="44" customWidth="1"/>
    <col min="12517" max="12517" width="24.28125" style="44" customWidth="1"/>
    <col min="12518" max="12521" width="21.57421875" style="44" customWidth="1"/>
    <col min="12522" max="12770" width="9.140625" style="44" customWidth="1"/>
    <col min="12771" max="12771" width="12.00390625" style="44" customWidth="1"/>
    <col min="12772" max="12772" width="22.57421875" style="44" customWidth="1"/>
    <col min="12773" max="12773" width="24.28125" style="44" customWidth="1"/>
    <col min="12774" max="12777" width="21.57421875" style="44" customWidth="1"/>
    <col min="12778" max="13026" width="9.140625" style="44" customWidth="1"/>
    <col min="13027" max="13027" width="12.00390625" style="44" customWidth="1"/>
    <col min="13028" max="13028" width="22.57421875" style="44" customWidth="1"/>
    <col min="13029" max="13029" width="24.28125" style="44" customWidth="1"/>
    <col min="13030" max="13033" width="21.57421875" style="44" customWidth="1"/>
    <col min="13034" max="13282" width="9.140625" style="44" customWidth="1"/>
    <col min="13283" max="13283" width="12.00390625" style="44" customWidth="1"/>
    <col min="13284" max="13284" width="22.57421875" style="44" customWidth="1"/>
    <col min="13285" max="13285" width="24.28125" style="44" customWidth="1"/>
    <col min="13286" max="13289" width="21.57421875" style="44" customWidth="1"/>
    <col min="13290" max="13538" width="9.140625" style="44" customWidth="1"/>
    <col min="13539" max="13539" width="12.00390625" style="44" customWidth="1"/>
    <col min="13540" max="13540" width="22.57421875" style="44" customWidth="1"/>
    <col min="13541" max="13541" width="24.28125" style="44" customWidth="1"/>
    <col min="13542" max="13545" width="21.57421875" style="44" customWidth="1"/>
    <col min="13546" max="13794" width="9.140625" style="44" customWidth="1"/>
    <col min="13795" max="13795" width="12.00390625" style="44" customWidth="1"/>
    <col min="13796" max="13796" width="22.57421875" style="44" customWidth="1"/>
    <col min="13797" max="13797" width="24.28125" style="44" customWidth="1"/>
    <col min="13798" max="13801" width="21.57421875" style="44" customWidth="1"/>
    <col min="13802" max="14050" width="9.140625" style="44" customWidth="1"/>
    <col min="14051" max="14051" width="12.00390625" style="44" customWidth="1"/>
    <col min="14052" max="14052" width="22.57421875" style="44" customWidth="1"/>
    <col min="14053" max="14053" width="24.28125" style="44" customWidth="1"/>
    <col min="14054" max="14057" width="21.57421875" style="44" customWidth="1"/>
    <col min="14058" max="14306" width="9.140625" style="44" customWidth="1"/>
    <col min="14307" max="14307" width="12.00390625" style="44" customWidth="1"/>
    <col min="14308" max="14308" width="22.57421875" style="44" customWidth="1"/>
    <col min="14309" max="14309" width="24.28125" style="44" customWidth="1"/>
    <col min="14310" max="14313" width="21.57421875" style="44" customWidth="1"/>
    <col min="14314" max="14562" width="9.140625" style="44" customWidth="1"/>
    <col min="14563" max="14563" width="12.00390625" style="44" customWidth="1"/>
    <col min="14564" max="14564" width="22.57421875" style="44" customWidth="1"/>
    <col min="14565" max="14565" width="24.28125" style="44" customWidth="1"/>
    <col min="14566" max="14569" width="21.57421875" style="44" customWidth="1"/>
    <col min="14570" max="14818" width="9.140625" style="44" customWidth="1"/>
    <col min="14819" max="14819" width="12.00390625" style="44" customWidth="1"/>
    <col min="14820" max="14820" width="22.57421875" style="44" customWidth="1"/>
    <col min="14821" max="14821" width="24.28125" style="44" customWidth="1"/>
    <col min="14822" max="14825" width="21.57421875" style="44" customWidth="1"/>
    <col min="14826" max="15074" width="9.140625" style="44" customWidth="1"/>
    <col min="15075" max="15075" width="12.00390625" style="44" customWidth="1"/>
    <col min="15076" max="15076" width="22.57421875" style="44" customWidth="1"/>
    <col min="15077" max="15077" width="24.28125" style="44" customWidth="1"/>
    <col min="15078" max="15081" width="21.57421875" style="44" customWidth="1"/>
    <col min="15082" max="15330" width="9.140625" style="44" customWidth="1"/>
    <col min="15331" max="15331" width="12.00390625" style="44" customWidth="1"/>
    <col min="15332" max="15332" width="22.57421875" style="44" customWidth="1"/>
    <col min="15333" max="15333" width="24.28125" style="44" customWidth="1"/>
    <col min="15334" max="15337" width="21.57421875" style="44" customWidth="1"/>
    <col min="15338" max="15586" width="9.140625" style="44" customWidth="1"/>
    <col min="15587" max="15587" width="12.00390625" style="44" customWidth="1"/>
    <col min="15588" max="15588" width="22.57421875" style="44" customWidth="1"/>
    <col min="15589" max="15589" width="24.28125" style="44" customWidth="1"/>
    <col min="15590" max="15593" width="21.57421875" style="44" customWidth="1"/>
    <col min="15594" max="15842" width="9.140625" style="44" customWidth="1"/>
    <col min="15843" max="15843" width="12.00390625" style="44" customWidth="1"/>
    <col min="15844" max="15844" width="22.57421875" style="44" customWidth="1"/>
    <col min="15845" max="15845" width="24.28125" style="44" customWidth="1"/>
    <col min="15846" max="15849" width="21.57421875" style="44" customWidth="1"/>
    <col min="15850" max="16098" width="9.140625" style="44" customWidth="1"/>
    <col min="16099" max="16099" width="12.00390625" style="44" customWidth="1"/>
    <col min="16100" max="16100" width="22.57421875" style="44" customWidth="1"/>
    <col min="16101" max="16101" width="24.28125" style="44" customWidth="1"/>
    <col min="16102" max="16105" width="21.57421875" style="44" customWidth="1"/>
    <col min="16106" max="16384" width="9.140625" style="44" customWidth="1"/>
  </cols>
  <sheetData>
    <row r="1" spans="1:7" ht="21">
      <c r="A1" s="515" t="s">
        <v>397</v>
      </c>
      <c r="B1" s="515"/>
      <c r="C1" s="515"/>
      <c r="D1" s="515"/>
      <c r="E1" s="515"/>
      <c r="F1" s="515"/>
      <c r="G1" s="515"/>
    </row>
    <row r="2" spans="1:7" s="45" customFormat="1" ht="14.1" customHeight="1">
      <c r="A2" s="516" t="s">
        <v>418</v>
      </c>
      <c r="B2" s="516"/>
      <c r="C2" s="516"/>
      <c r="D2" s="516"/>
      <c r="E2" s="516"/>
      <c r="F2" s="516"/>
      <c r="G2" s="516"/>
    </row>
    <row r="3" spans="1:7" s="45" customFormat="1" ht="14.1" customHeight="1">
      <c r="A3" s="516" t="s">
        <v>419</v>
      </c>
      <c r="B3" s="516"/>
      <c r="C3" s="516"/>
      <c r="D3" s="516"/>
      <c r="E3" s="516"/>
      <c r="F3" s="516"/>
      <c r="G3" s="516"/>
    </row>
    <row r="4" spans="1:7" ht="7.5" customHeight="1">
      <c r="A4" s="46"/>
      <c r="B4" s="46"/>
      <c r="C4" s="46"/>
      <c r="D4" s="47"/>
      <c r="E4" s="46"/>
      <c r="F4" s="46"/>
      <c r="G4" s="48"/>
    </row>
    <row r="5" spans="1:7" ht="12.75" customHeight="1">
      <c r="A5" s="49" t="s">
        <v>80</v>
      </c>
      <c r="B5" s="81" t="s">
        <v>232</v>
      </c>
      <c r="C5" s="50"/>
      <c r="D5" s="47" t="s">
        <v>9</v>
      </c>
      <c r="E5" s="46"/>
      <c r="F5" s="50"/>
      <c r="G5" s="51" t="s">
        <v>81</v>
      </c>
    </row>
    <row r="6" spans="1:7" ht="20.1" customHeight="1">
      <c r="A6" s="397" t="s">
        <v>82</v>
      </c>
      <c r="B6" s="398"/>
      <c r="C6" s="399"/>
      <c r="D6" s="517" t="s">
        <v>83</v>
      </c>
      <c r="E6" s="518"/>
      <c r="F6" s="517" t="s">
        <v>84</v>
      </c>
      <c r="G6" s="518"/>
    </row>
    <row r="7" spans="1:7" ht="20.1" customHeight="1">
      <c r="A7" s="506" t="s">
        <v>85</v>
      </c>
      <c r="B7" s="507"/>
      <c r="C7" s="384" t="s">
        <v>86</v>
      </c>
      <c r="D7" s="511" t="s">
        <v>87</v>
      </c>
      <c r="E7" s="512"/>
      <c r="F7" s="511" t="s">
        <v>87</v>
      </c>
      <c r="G7" s="512"/>
    </row>
    <row r="8" spans="1:7" ht="20.1" customHeight="1">
      <c r="A8" s="508"/>
      <c r="B8" s="509"/>
      <c r="C8" s="510"/>
      <c r="D8" s="52" t="s">
        <v>86</v>
      </c>
      <c r="E8" s="53" t="s">
        <v>85</v>
      </c>
      <c r="F8" s="54" t="s">
        <v>86</v>
      </c>
      <c r="G8" s="55" t="s">
        <v>85</v>
      </c>
    </row>
    <row r="9" spans="1:7" ht="15.95" customHeight="1">
      <c r="A9" s="485">
        <v>1100</v>
      </c>
      <c r="B9" s="486"/>
      <c r="C9" s="513"/>
      <c r="D9" s="502"/>
      <c r="E9" s="381">
        <f>E11+E17</f>
        <v>60704978650</v>
      </c>
      <c r="F9" s="502"/>
      <c r="G9" s="381">
        <f>G11+G17</f>
        <v>565478039</v>
      </c>
    </row>
    <row r="10" spans="1:7" ht="15.95" customHeight="1">
      <c r="A10" s="386" t="s">
        <v>88</v>
      </c>
      <c r="B10" s="489"/>
      <c r="C10" s="514"/>
      <c r="D10" s="491"/>
      <c r="E10" s="342"/>
      <c r="F10" s="491"/>
      <c r="G10" s="342"/>
    </row>
    <row r="11" spans="1:7" ht="15.95" customHeight="1">
      <c r="A11" s="56"/>
      <c r="B11" s="57">
        <v>1110</v>
      </c>
      <c r="C11" s="58"/>
      <c r="D11" s="498"/>
      <c r="E11" s="500">
        <f>SUM(D13:D16)</f>
        <v>60319146360</v>
      </c>
      <c r="F11" s="498"/>
      <c r="G11" s="500">
        <f>SUM(F13:F16)</f>
        <v>364131000</v>
      </c>
    </row>
    <row r="12" spans="1:7" ht="15.95" customHeight="1">
      <c r="A12" s="56"/>
      <c r="B12" s="59" t="s">
        <v>89</v>
      </c>
      <c r="C12" s="58"/>
      <c r="D12" s="499"/>
      <c r="E12" s="501"/>
      <c r="F12" s="499"/>
      <c r="G12" s="501"/>
    </row>
    <row r="13" spans="1:7" ht="15.95" customHeight="1">
      <c r="A13" s="56"/>
      <c r="B13" s="59"/>
      <c r="C13" s="60">
        <v>1111</v>
      </c>
      <c r="D13" s="490">
        <v>0</v>
      </c>
      <c r="E13" s="364"/>
      <c r="F13" s="490">
        <v>2590</v>
      </c>
      <c r="G13" s="364"/>
    </row>
    <row r="14" spans="1:7" ht="15.95" customHeight="1">
      <c r="A14" s="56"/>
      <c r="B14" s="59"/>
      <c r="C14" s="61" t="s">
        <v>14</v>
      </c>
      <c r="D14" s="491"/>
      <c r="E14" s="342"/>
      <c r="F14" s="491"/>
      <c r="G14" s="342"/>
    </row>
    <row r="15" spans="1:7" ht="15.95" customHeight="1">
      <c r="A15" s="56"/>
      <c r="B15" s="59"/>
      <c r="C15" s="62">
        <v>1112</v>
      </c>
      <c r="D15" s="498">
        <v>60319146360</v>
      </c>
      <c r="E15" s="341"/>
      <c r="F15" s="498">
        <v>364128410</v>
      </c>
      <c r="G15" s="341"/>
    </row>
    <row r="16" spans="1:7" ht="15.95" customHeight="1">
      <c r="A16" s="56"/>
      <c r="B16" s="63"/>
      <c r="C16" s="64" t="s">
        <v>90</v>
      </c>
      <c r="D16" s="499"/>
      <c r="E16" s="505"/>
      <c r="F16" s="499"/>
      <c r="G16" s="505"/>
    </row>
    <row r="17" spans="1:7" ht="15.95" customHeight="1">
      <c r="A17" s="56"/>
      <c r="B17" s="57">
        <v>1120</v>
      </c>
      <c r="C17" s="65"/>
      <c r="D17" s="494"/>
      <c r="E17" s="500">
        <f>SUM(D19:D24)</f>
        <v>385832290</v>
      </c>
      <c r="F17" s="494"/>
      <c r="G17" s="500">
        <f>SUM(F19:F24)</f>
        <v>201347039</v>
      </c>
    </row>
    <row r="18" spans="1:7" ht="15.95" customHeight="1">
      <c r="A18" s="56"/>
      <c r="B18" s="59" t="s">
        <v>91</v>
      </c>
      <c r="C18" s="66"/>
      <c r="D18" s="497"/>
      <c r="E18" s="501"/>
      <c r="F18" s="497"/>
      <c r="G18" s="501"/>
    </row>
    <row r="19" spans="1:7" ht="15.95" customHeight="1">
      <c r="A19" s="56"/>
      <c r="B19" s="59"/>
      <c r="C19" s="67">
        <v>1123</v>
      </c>
      <c r="D19" s="490">
        <v>298090740</v>
      </c>
      <c r="E19" s="364"/>
      <c r="F19" s="490">
        <v>152426360</v>
      </c>
      <c r="G19" s="364"/>
    </row>
    <row r="20" spans="1:7" ht="15.95" customHeight="1">
      <c r="A20" s="56"/>
      <c r="B20" s="59"/>
      <c r="C20" s="68" t="s">
        <v>6</v>
      </c>
      <c r="D20" s="491"/>
      <c r="E20" s="342"/>
      <c r="F20" s="491"/>
      <c r="G20" s="342"/>
    </row>
    <row r="21" spans="1:7" ht="15.95" customHeight="1">
      <c r="A21" s="56"/>
      <c r="B21" s="59"/>
      <c r="C21" s="67">
        <v>1125</v>
      </c>
      <c r="D21" s="490">
        <v>4302760</v>
      </c>
      <c r="E21" s="364"/>
      <c r="F21" s="490">
        <v>4194690</v>
      </c>
      <c r="G21" s="364"/>
    </row>
    <row r="22" spans="1:7" ht="15.95" customHeight="1">
      <c r="A22" s="56"/>
      <c r="B22" s="59"/>
      <c r="C22" s="68" t="s">
        <v>75</v>
      </c>
      <c r="D22" s="491"/>
      <c r="E22" s="342"/>
      <c r="F22" s="491"/>
      <c r="G22" s="342"/>
    </row>
    <row r="23" spans="1:7" ht="15.95" customHeight="1">
      <c r="A23" s="56"/>
      <c r="B23" s="59"/>
      <c r="C23" s="67"/>
      <c r="D23" s="490">
        <v>83438790</v>
      </c>
      <c r="E23" s="364"/>
      <c r="F23" s="490">
        <v>44725989</v>
      </c>
      <c r="G23" s="364"/>
    </row>
    <row r="24" spans="1:7" ht="15.95" customHeight="1">
      <c r="A24" s="69"/>
      <c r="B24" s="63"/>
      <c r="C24" s="68" t="s">
        <v>317</v>
      </c>
      <c r="D24" s="491"/>
      <c r="E24" s="342"/>
      <c r="F24" s="491"/>
      <c r="G24" s="342"/>
    </row>
    <row r="25" spans="1:7" ht="15.95" customHeight="1">
      <c r="A25" s="466">
        <v>1200</v>
      </c>
      <c r="B25" s="504"/>
      <c r="C25" s="58"/>
      <c r="D25" s="498"/>
      <c r="E25" s="341">
        <f>E27</f>
        <v>1765650275</v>
      </c>
      <c r="F25" s="498"/>
      <c r="G25" s="341">
        <f>G27</f>
        <v>1765650275</v>
      </c>
    </row>
    <row r="26" spans="1:7" ht="15.95" customHeight="1">
      <c r="A26" s="386" t="s">
        <v>92</v>
      </c>
      <c r="B26" s="387"/>
      <c r="C26" s="70"/>
      <c r="D26" s="491"/>
      <c r="E26" s="342"/>
      <c r="F26" s="491"/>
      <c r="G26" s="342"/>
    </row>
    <row r="27" spans="1:7" ht="15.95" customHeight="1">
      <c r="A27" s="56"/>
      <c r="B27" s="57">
        <v>1220</v>
      </c>
      <c r="C27" s="71"/>
      <c r="D27" s="498"/>
      <c r="E27" s="500">
        <f>D29</f>
        <v>1765650275</v>
      </c>
      <c r="F27" s="498"/>
      <c r="G27" s="500">
        <f>F29</f>
        <v>1765650275</v>
      </c>
    </row>
    <row r="28" spans="1:7" ht="15.95" customHeight="1">
      <c r="A28" s="56"/>
      <c r="B28" s="59" t="s">
        <v>93</v>
      </c>
      <c r="C28" s="72"/>
      <c r="D28" s="499"/>
      <c r="E28" s="501"/>
      <c r="F28" s="499"/>
      <c r="G28" s="501"/>
    </row>
    <row r="29" spans="1:7" ht="15.95" customHeight="1">
      <c r="A29" s="73"/>
      <c r="B29" s="74"/>
      <c r="C29" s="75">
        <v>1221</v>
      </c>
      <c r="D29" s="490">
        <v>1765650275</v>
      </c>
      <c r="E29" s="364"/>
      <c r="F29" s="490">
        <v>1765650275</v>
      </c>
      <c r="G29" s="364"/>
    </row>
    <row r="30" spans="1:7" ht="15.95" customHeight="1">
      <c r="A30" s="56"/>
      <c r="B30" s="74"/>
      <c r="C30" s="77" t="s">
        <v>27</v>
      </c>
      <c r="D30" s="491"/>
      <c r="E30" s="342"/>
      <c r="F30" s="491"/>
      <c r="G30" s="342"/>
    </row>
    <row r="31" spans="1:7" ht="15.95" customHeight="1">
      <c r="A31" s="466">
        <v>1300</v>
      </c>
      <c r="B31" s="504"/>
      <c r="C31" s="58"/>
      <c r="D31" s="498"/>
      <c r="E31" s="341">
        <f>E33</f>
        <v>71597299113</v>
      </c>
      <c r="F31" s="498"/>
      <c r="G31" s="341">
        <f>G33</f>
        <v>92129817828</v>
      </c>
    </row>
    <row r="32" spans="1:7" ht="15.95" customHeight="1">
      <c r="A32" s="386" t="s">
        <v>94</v>
      </c>
      <c r="B32" s="387"/>
      <c r="C32" s="70"/>
      <c r="D32" s="491"/>
      <c r="E32" s="342"/>
      <c r="F32" s="491"/>
      <c r="G32" s="342"/>
    </row>
    <row r="33" spans="1:7" ht="15.95" customHeight="1">
      <c r="A33" s="56"/>
      <c r="B33" s="57">
        <v>1310</v>
      </c>
      <c r="C33" s="71"/>
      <c r="D33" s="498"/>
      <c r="E33" s="500">
        <f>D35+D37+D39+D41+D43+D45</f>
        <v>71597299113</v>
      </c>
      <c r="F33" s="498"/>
      <c r="G33" s="500">
        <f>F35+F37+F39+F41+F43+F45</f>
        <v>92129817828</v>
      </c>
    </row>
    <row r="34" spans="1:7" ht="15.95" customHeight="1">
      <c r="A34" s="56"/>
      <c r="B34" s="59" t="s">
        <v>95</v>
      </c>
      <c r="C34" s="72"/>
      <c r="D34" s="499"/>
      <c r="E34" s="501"/>
      <c r="F34" s="499"/>
      <c r="G34" s="501"/>
    </row>
    <row r="35" spans="1:7" ht="15.95" customHeight="1">
      <c r="A35" s="73"/>
      <c r="B35" s="74"/>
      <c r="C35" s="75">
        <v>1311</v>
      </c>
      <c r="D35" s="490">
        <v>60123238353</v>
      </c>
      <c r="E35" s="364"/>
      <c r="F35" s="490">
        <v>85002160767</v>
      </c>
      <c r="G35" s="364"/>
    </row>
    <row r="36" spans="1:7" ht="15.95" customHeight="1">
      <c r="A36" s="56"/>
      <c r="B36" s="74"/>
      <c r="C36" s="77" t="s">
        <v>96</v>
      </c>
      <c r="D36" s="491"/>
      <c r="E36" s="342"/>
      <c r="F36" s="491"/>
      <c r="G36" s="342"/>
    </row>
    <row r="37" spans="1:7" ht="15.95" customHeight="1">
      <c r="A37" s="56"/>
      <c r="B37" s="57" t="s">
        <v>9</v>
      </c>
      <c r="C37" s="75">
        <v>1312</v>
      </c>
      <c r="D37" s="490">
        <v>5369372791</v>
      </c>
      <c r="E37" s="364"/>
      <c r="F37" s="490">
        <v>9807753130</v>
      </c>
      <c r="G37" s="364"/>
    </row>
    <row r="38" spans="1:7" ht="15.95" customHeight="1">
      <c r="A38" s="56"/>
      <c r="B38" s="59" t="s">
        <v>9</v>
      </c>
      <c r="C38" s="77" t="s">
        <v>97</v>
      </c>
      <c r="D38" s="491"/>
      <c r="E38" s="342"/>
      <c r="F38" s="491"/>
      <c r="G38" s="342"/>
    </row>
    <row r="39" spans="1:7" ht="15.95" customHeight="1">
      <c r="A39" s="73"/>
      <c r="B39" s="74"/>
      <c r="C39" s="75">
        <v>2312</v>
      </c>
      <c r="D39" s="490">
        <v>-201626147</v>
      </c>
      <c r="E39" s="492"/>
      <c r="F39" s="490">
        <v>-3174258053</v>
      </c>
      <c r="G39" s="492"/>
    </row>
    <row r="40" spans="1:7" ht="15.95" customHeight="1">
      <c r="A40" s="56"/>
      <c r="B40" s="74"/>
      <c r="C40" s="77" t="s">
        <v>98</v>
      </c>
      <c r="D40" s="491"/>
      <c r="E40" s="493"/>
      <c r="F40" s="491"/>
      <c r="G40" s="493"/>
    </row>
    <row r="41" spans="1:7" ht="15.95" customHeight="1">
      <c r="A41" s="56"/>
      <c r="B41" s="59"/>
      <c r="C41" s="75">
        <v>1315</v>
      </c>
      <c r="D41" s="494">
        <v>45233066</v>
      </c>
      <c r="E41" s="364"/>
      <c r="F41" s="496">
        <v>45233066</v>
      </c>
      <c r="G41" s="364"/>
    </row>
    <row r="42" spans="1:7" ht="15.95" customHeight="1">
      <c r="A42" s="56"/>
      <c r="B42" s="59"/>
      <c r="C42" s="77" t="s">
        <v>99</v>
      </c>
      <c r="D42" s="495"/>
      <c r="E42" s="342"/>
      <c r="F42" s="497"/>
      <c r="G42" s="342"/>
    </row>
    <row r="43" spans="1:7" ht="15.95" customHeight="1">
      <c r="A43" s="73"/>
      <c r="B43" s="74"/>
      <c r="C43" s="75">
        <v>2315</v>
      </c>
      <c r="D43" s="490">
        <v>-39927952</v>
      </c>
      <c r="E43" s="492"/>
      <c r="F43" s="490">
        <v>-37434994</v>
      </c>
      <c r="G43" s="492"/>
    </row>
    <row r="44" spans="1:7" ht="15.95" customHeight="1">
      <c r="A44" s="56"/>
      <c r="B44" s="74"/>
      <c r="C44" s="77" t="s">
        <v>100</v>
      </c>
      <c r="D44" s="491"/>
      <c r="E44" s="493"/>
      <c r="F44" s="491"/>
      <c r="G44" s="493"/>
    </row>
    <row r="45" spans="1:7" ht="15.95" customHeight="1">
      <c r="A45" s="73"/>
      <c r="B45" s="74"/>
      <c r="C45" s="75">
        <v>1319</v>
      </c>
      <c r="D45" s="490">
        <v>6301009002</v>
      </c>
      <c r="E45" s="492"/>
      <c r="F45" s="490">
        <v>486363912</v>
      </c>
      <c r="G45" s="492"/>
    </row>
    <row r="46" spans="1:7" ht="15.95" customHeight="1">
      <c r="A46" s="69"/>
      <c r="B46" s="76"/>
      <c r="C46" s="77" t="s">
        <v>318</v>
      </c>
      <c r="D46" s="491"/>
      <c r="E46" s="493"/>
      <c r="F46" s="491"/>
      <c r="G46" s="493"/>
    </row>
    <row r="47" spans="1:7" ht="15.95" customHeight="1">
      <c r="A47" s="373" t="s">
        <v>101</v>
      </c>
      <c r="B47" s="374"/>
      <c r="C47" s="375"/>
      <c r="D47" s="502"/>
      <c r="E47" s="503">
        <f>E9+E25+E31</f>
        <v>134067928038</v>
      </c>
      <c r="F47" s="502"/>
      <c r="G47" s="503">
        <f>G9+G25+G31</f>
        <v>94460946142</v>
      </c>
    </row>
    <row r="48" spans="1:7" ht="15.95" customHeight="1">
      <c r="A48" s="376"/>
      <c r="B48" s="377"/>
      <c r="C48" s="378"/>
      <c r="D48" s="502"/>
      <c r="E48" s="503"/>
      <c r="F48" s="502"/>
      <c r="G48" s="503"/>
    </row>
    <row r="49" ht="15" customHeight="1">
      <c r="C49" s="7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98">
    <mergeCell ref="A1:G1"/>
    <mergeCell ref="A2:G2"/>
    <mergeCell ref="A3:G3"/>
    <mergeCell ref="A6:C6"/>
    <mergeCell ref="D6:E6"/>
    <mergeCell ref="F6:G6"/>
    <mergeCell ref="A7:B8"/>
    <mergeCell ref="C7:C8"/>
    <mergeCell ref="D7:E7"/>
    <mergeCell ref="F7:G7"/>
    <mergeCell ref="A9:B9"/>
    <mergeCell ref="C9:C10"/>
    <mergeCell ref="D9:D10"/>
    <mergeCell ref="E9:E10"/>
    <mergeCell ref="F9:F10"/>
    <mergeCell ref="G9:G10"/>
    <mergeCell ref="A10:B10"/>
    <mergeCell ref="E11:E12"/>
    <mergeCell ref="F11:F12"/>
    <mergeCell ref="G11:G12"/>
    <mergeCell ref="D15:D16"/>
    <mergeCell ref="E15:E16"/>
    <mergeCell ref="F15:F16"/>
    <mergeCell ref="G15:G16"/>
    <mergeCell ref="D13:D14"/>
    <mergeCell ref="E13:E14"/>
    <mergeCell ref="F13:F14"/>
    <mergeCell ref="G13:G14"/>
    <mergeCell ref="D11:D12"/>
    <mergeCell ref="D17:D18"/>
    <mergeCell ref="E17:E18"/>
    <mergeCell ref="F17:F18"/>
    <mergeCell ref="G17:G18"/>
    <mergeCell ref="D19:D20"/>
    <mergeCell ref="E19:E20"/>
    <mergeCell ref="F19:F20"/>
    <mergeCell ref="G19:G20"/>
    <mergeCell ref="D23:D24"/>
    <mergeCell ref="E23:E24"/>
    <mergeCell ref="F23:F24"/>
    <mergeCell ref="G23:G24"/>
    <mergeCell ref="A25:B25"/>
    <mergeCell ref="D25:D26"/>
    <mergeCell ref="E25:E26"/>
    <mergeCell ref="F25:F26"/>
    <mergeCell ref="G25:G26"/>
    <mergeCell ref="A26:B26"/>
    <mergeCell ref="D27:D28"/>
    <mergeCell ref="E27:E28"/>
    <mergeCell ref="F27:F28"/>
    <mergeCell ref="G27:G28"/>
    <mergeCell ref="D29:D30"/>
    <mergeCell ref="E29:E30"/>
    <mergeCell ref="F29:F30"/>
    <mergeCell ref="G29:G30"/>
    <mergeCell ref="D35:D36"/>
    <mergeCell ref="E35:E36"/>
    <mergeCell ref="F35:F36"/>
    <mergeCell ref="G35:G36"/>
    <mergeCell ref="A31:B31"/>
    <mergeCell ref="D31:D32"/>
    <mergeCell ref="E31:E32"/>
    <mergeCell ref="F31:F32"/>
    <mergeCell ref="G31:G32"/>
    <mergeCell ref="A32:B32"/>
    <mergeCell ref="D45:D46"/>
    <mergeCell ref="E45:E46"/>
    <mergeCell ref="F45:F46"/>
    <mergeCell ref="G45:G46"/>
    <mergeCell ref="D37:D38"/>
    <mergeCell ref="E37:E38"/>
    <mergeCell ref="F37:F38"/>
    <mergeCell ref="G37:G38"/>
    <mergeCell ref="D39:D40"/>
    <mergeCell ref="E39:E40"/>
    <mergeCell ref="F39:F40"/>
    <mergeCell ref="G39:G40"/>
    <mergeCell ref="A47:C48"/>
    <mergeCell ref="D47:D48"/>
    <mergeCell ref="E47:E48"/>
    <mergeCell ref="F47:F48"/>
    <mergeCell ref="G47:G48"/>
    <mergeCell ref="D21:D22"/>
    <mergeCell ref="E21:E22"/>
    <mergeCell ref="F21:F22"/>
    <mergeCell ref="G21:G22"/>
    <mergeCell ref="D43:D44"/>
    <mergeCell ref="E43:E44"/>
    <mergeCell ref="F43:F44"/>
    <mergeCell ref="G43:G44"/>
    <mergeCell ref="D41:D42"/>
    <mergeCell ref="E41:E42"/>
    <mergeCell ref="F41:F42"/>
    <mergeCell ref="G41:G42"/>
    <mergeCell ref="D33:D34"/>
    <mergeCell ref="E33:E34"/>
    <mergeCell ref="F33:F34"/>
    <mergeCell ref="G33:G34"/>
  </mergeCells>
  <printOptions horizontalCentered="1"/>
  <pageMargins left="0.7480314960629921" right="0.7480314960629921" top="1.1811023622047245" bottom="1.1811023622047245" header="0.5118110236220472" footer="0.5118110236220472"/>
  <pageSetup firstPageNumber="7" useFirstPageNumber="1" horizontalDpi="600" verticalDpi="600" orientation="landscape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3"/>
  <sheetViews>
    <sheetView showGridLines="0" workbookViewId="0" topLeftCell="A1">
      <selection activeCell="D34" sqref="D34:D35"/>
    </sheetView>
  </sheetViews>
  <sheetFormatPr defaultColWidth="9.140625" defaultRowHeight="12.75"/>
  <cols>
    <col min="1" max="1" width="12.00390625" style="44" customWidth="1"/>
    <col min="2" max="2" width="22.57421875" style="44" customWidth="1"/>
    <col min="3" max="3" width="24.28125" style="44" customWidth="1"/>
    <col min="4" max="5" width="21.57421875" style="79" customWidth="1"/>
    <col min="6" max="7" width="21.57421875" style="44" customWidth="1"/>
    <col min="8" max="256" width="9.140625" style="44" customWidth="1"/>
    <col min="257" max="257" width="12.00390625" style="44" customWidth="1"/>
    <col min="258" max="258" width="22.57421875" style="44" customWidth="1"/>
    <col min="259" max="259" width="24.28125" style="44" customWidth="1"/>
    <col min="260" max="263" width="21.57421875" style="44" customWidth="1"/>
    <col min="264" max="512" width="9.140625" style="44" customWidth="1"/>
    <col min="513" max="513" width="12.00390625" style="44" customWidth="1"/>
    <col min="514" max="514" width="22.57421875" style="44" customWidth="1"/>
    <col min="515" max="515" width="24.28125" style="44" customWidth="1"/>
    <col min="516" max="519" width="21.57421875" style="44" customWidth="1"/>
    <col min="520" max="768" width="9.140625" style="44" customWidth="1"/>
    <col min="769" max="769" width="12.00390625" style="44" customWidth="1"/>
    <col min="770" max="770" width="22.57421875" style="44" customWidth="1"/>
    <col min="771" max="771" width="24.28125" style="44" customWidth="1"/>
    <col min="772" max="775" width="21.57421875" style="44" customWidth="1"/>
    <col min="776" max="1024" width="9.140625" style="44" customWidth="1"/>
    <col min="1025" max="1025" width="12.00390625" style="44" customWidth="1"/>
    <col min="1026" max="1026" width="22.57421875" style="44" customWidth="1"/>
    <col min="1027" max="1027" width="24.28125" style="44" customWidth="1"/>
    <col min="1028" max="1031" width="21.57421875" style="44" customWidth="1"/>
    <col min="1032" max="1280" width="9.140625" style="44" customWidth="1"/>
    <col min="1281" max="1281" width="12.00390625" style="44" customWidth="1"/>
    <col min="1282" max="1282" width="22.57421875" style="44" customWidth="1"/>
    <col min="1283" max="1283" width="24.28125" style="44" customWidth="1"/>
    <col min="1284" max="1287" width="21.57421875" style="44" customWidth="1"/>
    <col min="1288" max="1536" width="9.140625" style="44" customWidth="1"/>
    <col min="1537" max="1537" width="12.00390625" style="44" customWidth="1"/>
    <col min="1538" max="1538" width="22.57421875" style="44" customWidth="1"/>
    <col min="1539" max="1539" width="24.28125" style="44" customWidth="1"/>
    <col min="1540" max="1543" width="21.57421875" style="44" customWidth="1"/>
    <col min="1544" max="1792" width="9.140625" style="44" customWidth="1"/>
    <col min="1793" max="1793" width="12.00390625" style="44" customWidth="1"/>
    <col min="1794" max="1794" width="22.57421875" style="44" customWidth="1"/>
    <col min="1795" max="1795" width="24.28125" style="44" customWidth="1"/>
    <col min="1796" max="1799" width="21.57421875" style="44" customWidth="1"/>
    <col min="1800" max="2048" width="9.140625" style="44" customWidth="1"/>
    <col min="2049" max="2049" width="12.00390625" style="44" customWidth="1"/>
    <col min="2050" max="2050" width="22.57421875" style="44" customWidth="1"/>
    <col min="2051" max="2051" width="24.28125" style="44" customWidth="1"/>
    <col min="2052" max="2055" width="21.57421875" style="44" customWidth="1"/>
    <col min="2056" max="2304" width="9.140625" style="44" customWidth="1"/>
    <col min="2305" max="2305" width="12.00390625" style="44" customWidth="1"/>
    <col min="2306" max="2306" width="22.57421875" style="44" customWidth="1"/>
    <col min="2307" max="2307" width="24.28125" style="44" customWidth="1"/>
    <col min="2308" max="2311" width="21.57421875" style="44" customWidth="1"/>
    <col min="2312" max="2560" width="9.140625" style="44" customWidth="1"/>
    <col min="2561" max="2561" width="12.00390625" style="44" customWidth="1"/>
    <col min="2562" max="2562" width="22.57421875" style="44" customWidth="1"/>
    <col min="2563" max="2563" width="24.28125" style="44" customWidth="1"/>
    <col min="2564" max="2567" width="21.57421875" style="44" customWidth="1"/>
    <col min="2568" max="2816" width="9.140625" style="44" customWidth="1"/>
    <col min="2817" max="2817" width="12.00390625" style="44" customWidth="1"/>
    <col min="2818" max="2818" width="22.57421875" style="44" customWidth="1"/>
    <col min="2819" max="2819" width="24.28125" style="44" customWidth="1"/>
    <col min="2820" max="2823" width="21.57421875" style="44" customWidth="1"/>
    <col min="2824" max="3072" width="9.140625" style="44" customWidth="1"/>
    <col min="3073" max="3073" width="12.00390625" style="44" customWidth="1"/>
    <col min="3074" max="3074" width="22.57421875" style="44" customWidth="1"/>
    <col min="3075" max="3075" width="24.28125" style="44" customWidth="1"/>
    <col min="3076" max="3079" width="21.57421875" style="44" customWidth="1"/>
    <col min="3080" max="3328" width="9.140625" style="44" customWidth="1"/>
    <col min="3329" max="3329" width="12.00390625" style="44" customWidth="1"/>
    <col min="3330" max="3330" width="22.57421875" style="44" customWidth="1"/>
    <col min="3331" max="3331" width="24.28125" style="44" customWidth="1"/>
    <col min="3332" max="3335" width="21.57421875" style="44" customWidth="1"/>
    <col min="3336" max="3584" width="9.140625" style="44" customWidth="1"/>
    <col min="3585" max="3585" width="12.00390625" style="44" customWidth="1"/>
    <col min="3586" max="3586" width="22.57421875" style="44" customWidth="1"/>
    <col min="3587" max="3587" width="24.28125" style="44" customWidth="1"/>
    <col min="3588" max="3591" width="21.57421875" style="44" customWidth="1"/>
    <col min="3592" max="3840" width="9.140625" style="44" customWidth="1"/>
    <col min="3841" max="3841" width="12.00390625" style="44" customWidth="1"/>
    <col min="3842" max="3842" width="22.57421875" style="44" customWidth="1"/>
    <col min="3843" max="3843" width="24.28125" style="44" customWidth="1"/>
    <col min="3844" max="3847" width="21.57421875" style="44" customWidth="1"/>
    <col min="3848" max="4096" width="9.140625" style="44" customWidth="1"/>
    <col min="4097" max="4097" width="12.00390625" style="44" customWidth="1"/>
    <col min="4098" max="4098" width="22.57421875" style="44" customWidth="1"/>
    <col min="4099" max="4099" width="24.28125" style="44" customWidth="1"/>
    <col min="4100" max="4103" width="21.57421875" style="44" customWidth="1"/>
    <col min="4104" max="4352" width="9.140625" style="44" customWidth="1"/>
    <col min="4353" max="4353" width="12.00390625" style="44" customWidth="1"/>
    <col min="4354" max="4354" width="22.57421875" style="44" customWidth="1"/>
    <col min="4355" max="4355" width="24.28125" style="44" customWidth="1"/>
    <col min="4356" max="4359" width="21.57421875" style="44" customWidth="1"/>
    <col min="4360" max="4608" width="9.140625" style="44" customWidth="1"/>
    <col min="4609" max="4609" width="12.00390625" style="44" customWidth="1"/>
    <col min="4610" max="4610" width="22.57421875" style="44" customWidth="1"/>
    <col min="4611" max="4611" width="24.28125" style="44" customWidth="1"/>
    <col min="4612" max="4615" width="21.57421875" style="44" customWidth="1"/>
    <col min="4616" max="4864" width="9.140625" style="44" customWidth="1"/>
    <col min="4865" max="4865" width="12.00390625" style="44" customWidth="1"/>
    <col min="4866" max="4866" width="22.57421875" style="44" customWidth="1"/>
    <col min="4867" max="4867" width="24.28125" style="44" customWidth="1"/>
    <col min="4868" max="4871" width="21.57421875" style="44" customWidth="1"/>
    <col min="4872" max="5120" width="9.140625" style="44" customWidth="1"/>
    <col min="5121" max="5121" width="12.00390625" style="44" customWidth="1"/>
    <col min="5122" max="5122" width="22.57421875" style="44" customWidth="1"/>
    <col min="5123" max="5123" width="24.28125" style="44" customWidth="1"/>
    <col min="5124" max="5127" width="21.57421875" style="44" customWidth="1"/>
    <col min="5128" max="5376" width="9.140625" style="44" customWidth="1"/>
    <col min="5377" max="5377" width="12.00390625" style="44" customWidth="1"/>
    <col min="5378" max="5378" width="22.57421875" style="44" customWidth="1"/>
    <col min="5379" max="5379" width="24.28125" style="44" customWidth="1"/>
    <col min="5380" max="5383" width="21.57421875" style="44" customWidth="1"/>
    <col min="5384" max="5632" width="9.140625" style="44" customWidth="1"/>
    <col min="5633" max="5633" width="12.00390625" style="44" customWidth="1"/>
    <col min="5634" max="5634" width="22.57421875" style="44" customWidth="1"/>
    <col min="5635" max="5635" width="24.28125" style="44" customWidth="1"/>
    <col min="5636" max="5639" width="21.57421875" style="44" customWidth="1"/>
    <col min="5640" max="5888" width="9.140625" style="44" customWidth="1"/>
    <col min="5889" max="5889" width="12.00390625" style="44" customWidth="1"/>
    <col min="5890" max="5890" width="22.57421875" style="44" customWidth="1"/>
    <col min="5891" max="5891" width="24.28125" style="44" customWidth="1"/>
    <col min="5892" max="5895" width="21.57421875" style="44" customWidth="1"/>
    <col min="5896" max="6144" width="9.140625" style="44" customWidth="1"/>
    <col min="6145" max="6145" width="12.00390625" style="44" customWidth="1"/>
    <col min="6146" max="6146" width="22.57421875" style="44" customWidth="1"/>
    <col min="6147" max="6147" width="24.28125" style="44" customWidth="1"/>
    <col min="6148" max="6151" width="21.57421875" style="44" customWidth="1"/>
    <col min="6152" max="6400" width="9.140625" style="44" customWidth="1"/>
    <col min="6401" max="6401" width="12.00390625" style="44" customWidth="1"/>
    <col min="6402" max="6402" width="22.57421875" style="44" customWidth="1"/>
    <col min="6403" max="6403" width="24.28125" style="44" customWidth="1"/>
    <col min="6404" max="6407" width="21.57421875" style="44" customWidth="1"/>
    <col min="6408" max="6656" width="9.140625" style="44" customWidth="1"/>
    <col min="6657" max="6657" width="12.00390625" style="44" customWidth="1"/>
    <col min="6658" max="6658" width="22.57421875" style="44" customWidth="1"/>
    <col min="6659" max="6659" width="24.28125" style="44" customWidth="1"/>
    <col min="6660" max="6663" width="21.57421875" style="44" customWidth="1"/>
    <col min="6664" max="6912" width="9.140625" style="44" customWidth="1"/>
    <col min="6913" max="6913" width="12.00390625" style="44" customWidth="1"/>
    <col min="6914" max="6914" width="22.57421875" style="44" customWidth="1"/>
    <col min="6915" max="6915" width="24.28125" style="44" customWidth="1"/>
    <col min="6916" max="6919" width="21.57421875" style="44" customWidth="1"/>
    <col min="6920" max="7168" width="9.140625" style="44" customWidth="1"/>
    <col min="7169" max="7169" width="12.00390625" style="44" customWidth="1"/>
    <col min="7170" max="7170" width="22.57421875" style="44" customWidth="1"/>
    <col min="7171" max="7171" width="24.28125" style="44" customWidth="1"/>
    <col min="7172" max="7175" width="21.57421875" style="44" customWidth="1"/>
    <col min="7176" max="7424" width="9.140625" style="44" customWidth="1"/>
    <col min="7425" max="7425" width="12.00390625" style="44" customWidth="1"/>
    <col min="7426" max="7426" width="22.57421875" style="44" customWidth="1"/>
    <col min="7427" max="7427" width="24.28125" style="44" customWidth="1"/>
    <col min="7428" max="7431" width="21.57421875" style="44" customWidth="1"/>
    <col min="7432" max="7680" width="9.140625" style="44" customWidth="1"/>
    <col min="7681" max="7681" width="12.00390625" style="44" customWidth="1"/>
    <col min="7682" max="7682" width="22.57421875" style="44" customWidth="1"/>
    <col min="7683" max="7683" width="24.28125" style="44" customWidth="1"/>
    <col min="7684" max="7687" width="21.57421875" style="44" customWidth="1"/>
    <col min="7688" max="7936" width="9.140625" style="44" customWidth="1"/>
    <col min="7937" max="7937" width="12.00390625" style="44" customWidth="1"/>
    <col min="7938" max="7938" width="22.57421875" style="44" customWidth="1"/>
    <col min="7939" max="7939" width="24.28125" style="44" customWidth="1"/>
    <col min="7940" max="7943" width="21.57421875" style="44" customWidth="1"/>
    <col min="7944" max="8192" width="9.140625" style="44" customWidth="1"/>
    <col min="8193" max="8193" width="12.00390625" style="44" customWidth="1"/>
    <col min="8194" max="8194" width="22.57421875" style="44" customWidth="1"/>
    <col min="8195" max="8195" width="24.28125" style="44" customWidth="1"/>
    <col min="8196" max="8199" width="21.57421875" style="44" customWidth="1"/>
    <col min="8200" max="8448" width="9.140625" style="44" customWidth="1"/>
    <col min="8449" max="8449" width="12.00390625" style="44" customWidth="1"/>
    <col min="8450" max="8450" width="22.57421875" style="44" customWidth="1"/>
    <col min="8451" max="8451" width="24.28125" style="44" customWidth="1"/>
    <col min="8452" max="8455" width="21.57421875" style="44" customWidth="1"/>
    <col min="8456" max="8704" width="9.140625" style="44" customWidth="1"/>
    <col min="8705" max="8705" width="12.00390625" style="44" customWidth="1"/>
    <col min="8706" max="8706" width="22.57421875" style="44" customWidth="1"/>
    <col min="8707" max="8707" width="24.28125" style="44" customWidth="1"/>
    <col min="8708" max="8711" width="21.57421875" style="44" customWidth="1"/>
    <col min="8712" max="8960" width="9.140625" style="44" customWidth="1"/>
    <col min="8961" max="8961" width="12.00390625" style="44" customWidth="1"/>
    <col min="8962" max="8962" width="22.57421875" style="44" customWidth="1"/>
    <col min="8963" max="8963" width="24.28125" style="44" customWidth="1"/>
    <col min="8964" max="8967" width="21.57421875" style="44" customWidth="1"/>
    <col min="8968" max="9216" width="9.140625" style="44" customWidth="1"/>
    <col min="9217" max="9217" width="12.00390625" style="44" customWidth="1"/>
    <col min="9218" max="9218" width="22.57421875" style="44" customWidth="1"/>
    <col min="9219" max="9219" width="24.28125" style="44" customWidth="1"/>
    <col min="9220" max="9223" width="21.57421875" style="44" customWidth="1"/>
    <col min="9224" max="9472" width="9.140625" style="44" customWidth="1"/>
    <col min="9473" max="9473" width="12.00390625" style="44" customWidth="1"/>
    <col min="9474" max="9474" width="22.57421875" style="44" customWidth="1"/>
    <col min="9475" max="9475" width="24.28125" style="44" customWidth="1"/>
    <col min="9476" max="9479" width="21.57421875" style="44" customWidth="1"/>
    <col min="9480" max="9728" width="9.140625" style="44" customWidth="1"/>
    <col min="9729" max="9729" width="12.00390625" style="44" customWidth="1"/>
    <col min="9730" max="9730" width="22.57421875" style="44" customWidth="1"/>
    <col min="9731" max="9731" width="24.28125" style="44" customWidth="1"/>
    <col min="9732" max="9735" width="21.57421875" style="44" customWidth="1"/>
    <col min="9736" max="9984" width="9.140625" style="44" customWidth="1"/>
    <col min="9985" max="9985" width="12.00390625" style="44" customWidth="1"/>
    <col min="9986" max="9986" width="22.57421875" style="44" customWidth="1"/>
    <col min="9987" max="9987" width="24.28125" style="44" customWidth="1"/>
    <col min="9988" max="9991" width="21.57421875" style="44" customWidth="1"/>
    <col min="9992" max="10240" width="9.140625" style="44" customWidth="1"/>
    <col min="10241" max="10241" width="12.00390625" style="44" customWidth="1"/>
    <col min="10242" max="10242" width="22.57421875" style="44" customWidth="1"/>
    <col min="10243" max="10243" width="24.28125" style="44" customWidth="1"/>
    <col min="10244" max="10247" width="21.57421875" style="44" customWidth="1"/>
    <col min="10248" max="10496" width="9.140625" style="44" customWidth="1"/>
    <col min="10497" max="10497" width="12.00390625" style="44" customWidth="1"/>
    <col min="10498" max="10498" width="22.57421875" style="44" customWidth="1"/>
    <col min="10499" max="10499" width="24.28125" style="44" customWidth="1"/>
    <col min="10500" max="10503" width="21.57421875" style="44" customWidth="1"/>
    <col min="10504" max="10752" width="9.140625" style="44" customWidth="1"/>
    <col min="10753" max="10753" width="12.00390625" style="44" customWidth="1"/>
    <col min="10754" max="10754" width="22.57421875" style="44" customWidth="1"/>
    <col min="10755" max="10755" width="24.28125" style="44" customWidth="1"/>
    <col min="10756" max="10759" width="21.57421875" style="44" customWidth="1"/>
    <col min="10760" max="11008" width="9.140625" style="44" customWidth="1"/>
    <col min="11009" max="11009" width="12.00390625" style="44" customWidth="1"/>
    <col min="11010" max="11010" width="22.57421875" style="44" customWidth="1"/>
    <col min="11011" max="11011" width="24.28125" style="44" customWidth="1"/>
    <col min="11012" max="11015" width="21.57421875" style="44" customWidth="1"/>
    <col min="11016" max="11264" width="9.140625" style="44" customWidth="1"/>
    <col min="11265" max="11265" width="12.00390625" style="44" customWidth="1"/>
    <col min="11266" max="11266" width="22.57421875" style="44" customWidth="1"/>
    <col min="11267" max="11267" width="24.28125" style="44" customWidth="1"/>
    <col min="11268" max="11271" width="21.57421875" style="44" customWidth="1"/>
    <col min="11272" max="11520" width="9.140625" style="44" customWidth="1"/>
    <col min="11521" max="11521" width="12.00390625" style="44" customWidth="1"/>
    <col min="11522" max="11522" width="22.57421875" style="44" customWidth="1"/>
    <col min="11523" max="11523" width="24.28125" style="44" customWidth="1"/>
    <col min="11524" max="11527" width="21.57421875" style="44" customWidth="1"/>
    <col min="11528" max="11776" width="9.140625" style="44" customWidth="1"/>
    <col min="11777" max="11777" width="12.00390625" style="44" customWidth="1"/>
    <col min="11778" max="11778" width="22.57421875" style="44" customWidth="1"/>
    <col min="11779" max="11779" width="24.28125" style="44" customWidth="1"/>
    <col min="11780" max="11783" width="21.57421875" style="44" customWidth="1"/>
    <col min="11784" max="12032" width="9.140625" style="44" customWidth="1"/>
    <col min="12033" max="12033" width="12.00390625" style="44" customWidth="1"/>
    <col min="12034" max="12034" width="22.57421875" style="44" customWidth="1"/>
    <col min="12035" max="12035" width="24.28125" style="44" customWidth="1"/>
    <col min="12036" max="12039" width="21.57421875" style="44" customWidth="1"/>
    <col min="12040" max="12288" width="9.140625" style="44" customWidth="1"/>
    <col min="12289" max="12289" width="12.00390625" style="44" customWidth="1"/>
    <col min="12290" max="12290" width="22.57421875" style="44" customWidth="1"/>
    <col min="12291" max="12291" width="24.28125" style="44" customWidth="1"/>
    <col min="12292" max="12295" width="21.57421875" style="44" customWidth="1"/>
    <col min="12296" max="12544" width="9.140625" style="44" customWidth="1"/>
    <col min="12545" max="12545" width="12.00390625" style="44" customWidth="1"/>
    <col min="12546" max="12546" width="22.57421875" style="44" customWidth="1"/>
    <col min="12547" max="12547" width="24.28125" style="44" customWidth="1"/>
    <col min="12548" max="12551" width="21.57421875" style="44" customWidth="1"/>
    <col min="12552" max="12800" width="9.140625" style="44" customWidth="1"/>
    <col min="12801" max="12801" width="12.00390625" style="44" customWidth="1"/>
    <col min="12802" max="12802" width="22.57421875" style="44" customWidth="1"/>
    <col min="12803" max="12803" width="24.28125" style="44" customWidth="1"/>
    <col min="12804" max="12807" width="21.57421875" style="44" customWidth="1"/>
    <col min="12808" max="13056" width="9.140625" style="44" customWidth="1"/>
    <col min="13057" max="13057" width="12.00390625" style="44" customWidth="1"/>
    <col min="13058" max="13058" width="22.57421875" style="44" customWidth="1"/>
    <col min="13059" max="13059" width="24.28125" style="44" customWidth="1"/>
    <col min="13060" max="13063" width="21.57421875" style="44" customWidth="1"/>
    <col min="13064" max="13312" width="9.140625" style="44" customWidth="1"/>
    <col min="13313" max="13313" width="12.00390625" style="44" customWidth="1"/>
    <col min="13314" max="13314" width="22.57421875" style="44" customWidth="1"/>
    <col min="13315" max="13315" width="24.28125" style="44" customWidth="1"/>
    <col min="13316" max="13319" width="21.57421875" style="44" customWidth="1"/>
    <col min="13320" max="13568" width="9.140625" style="44" customWidth="1"/>
    <col min="13569" max="13569" width="12.00390625" style="44" customWidth="1"/>
    <col min="13570" max="13570" width="22.57421875" style="44" customWidth="1"/>
    <col min="13571" max="13571" width="24.28125" style="44" customWidth="1"/>
    <col min="13572" max="13575" width="21.57421875" style="44" customWidth="1"/>
    <col min="13576" max="13824" width="9.140625" style="44" customWidth="1"/>
    <col min="13825" max="13825" width="12.00390625" style="44" customWidth="1"/>
    <col min="13826" max="13826" width="22.57421875" style="44" customWidth="1"/>
    <col min="13827" max="13827" width="24.28125" style="44" customWidth="1"/>
    <col min="13828" max="13831" width="21.57421875" style="44" customWidth="1"/>
    <col min="13832" max="14080" width="9.140625" style="44" customWidth="1"/>
    <col min="14081" max="14081" width="12.00390625" style="44" customWidth="1"/>
    <col min="14082" max="14082" width="22.57421875" style="44" customWidth="1"/>
    <col min="14083" max="14083" width="24.28125" style="44" customWidth="1"/>
    <col min="14084" max="14087" width="21.57421875" style="44" customWidth="1"/>
    <col min="14088" max="14336" width="9.140625" style="44" customWidth="1"/>
    <col min="14337" max="14337" width="12.00390625" style="44" customWidth="1"/>
    <col min="14338" max="14338" width="22.57421875" style="44" customWidth="1"/>
    <col min="14339" max="14339" width="24.28125" style="44" customWidth="1"/>
    <col min="14340" max="14343" width="21.57421875" style="44" customWidth="1"/>
    <col min="14344" max="14592" width="9.140625" style="44" customWidth="1"/>
    <col min="14593" max="14593" width="12.00390625" style="44" customWidth="1"/>
    <col min="14594" max="14594" width="22.57421875" style="44" customWidth="1"/>
    <col min="14595" max="14595" width="24.28125" style="44" customWidth="1"/>
    <col min="14596" max="14599" width="21.57421875" style="44" customWidth="1"/>
    <col min="14600" max="14848" width="9.140625" style="44" customWidth="1"/>
    <col min="14849" max="14849" width="12.00390625" style="44" customWidth="1"/>
    <col min="14850" max="14850" width="22.57421875" style="44" customWidth="1"/>
    <col min="14851" max="14851" width="24.28125" style="44" customWidth="1"/>
    <col min="14852" max="14855" width="21.57421875" style="44" customWidth="1"/>
    <col min="14856" max="15104" width="9.140625" style="44" customWidth="1"/>
    <col min="15105" max="15105" width="12.00390625" style="44" customWidth="1"/>
    <col min="15106" max="15106" width="22.57421875" style="44" customWidth="1"/>
    <col min="15107" max="15107" width="24.28125" style="44" customWidth="1"/>
    <col min="15108" max="15111" width="21.57421875" style="44" customWidth="1"/>
    <col min="15112" max="15360" width="9.140625" style="44" customWidth="1"/>
    <col min="15361" max="15361" width="12.00390625" style="44" customWidth="1"/>
    <col min="15362" max="15362" width="22.57421875" style="44" customWidth="1"/>
    <col min="15363" max="15363" width="24.28125" style="44" customWidth="1"/>
    <col min="15364" max="15367" width="21.57421875" style="44" customWidth="1"/>
    <col min="15368" max="15616" width="9.140625" style="44" customWidth="1"/>
    <col min="15617" max="15617" width="12.00390625" style="44" customWidth="1"/>
    <col min="15618" max="15618" width="22.57421875" style="44" customWidth="1"/>
    <col min="15619" max="15619" width="24.28125" style="44" customWidth="1"/>
    <col min="15620" max="15623" width="21.57421875" style="44" customWidth="1"/>
    <col min="15624" max="15872" width="9.140625" style="44" customWidth="1"/>
    <col min="15873" max="15873" width="12.00390625" style="44" customWidth="1"/>
    <col min="15874" max="15874" width="22.57421875" style="44" customWidth="1"/>
    <col min="15875" max="15875" width="24.28125" style="44" customWidth="1"/>
    <col min="15876" max="15879" width="21.57421875" style="44" customWidth="1"/>
    <col min="15880" max="16128" width="9.140625" style="44" customWidth="1"/>
    <col min="16129" max="16129" width="12.00390625" style="44" customWidth="1"/>
    <col min="16130" max="16130" width="22.57421875" style="44" customWidth="1"/>
    <col min="16131" max="16131" width="24.28125" style="44" customWidth="1"/>
    <col min="16132" max="16135" width="21.57421875" style="44" customWidth="1"/>
    <col min="16136" max="16384" width="9.140625" style="44" customWidth="1"/>
  </cols>
  <sheetData>
    <row r="1" spans="1:7" ht="15" customHeight="1">
      <c r="A1" s="81" t="s">
        <v>102</v>
      </c>
      <c r="B1" s="82"/>
      <c r="C1" s="82"/>
      <c r="D1" s="83"/>
      <c r="E1" s="83"/>
      <c r="F1" s="84" t="s">
        <v>9</v>
      </c>
      <c r="G1" s="82"/>
    </row>
    <row r="2" spans="1:7" ht="15" customHeight="1">
      <c r="A2" s="49"/>
      <c r="B2" s="50"/>
      <c r="C2" s="50"/>
      <c r="D2" s="85"/>
      <c r="E2" s="85"/>
      <c r="F2" s="86"/>
      <c r="G2" s="50"/>
    </row>
    <row r="3" spans="1:7" ht="20.1" customHeight="1">
      <c r="A3" s="397" t="s">
        <v>82</v>
      </c>
      <c r="B3" s="398"/>
      <c r="C3" s="399"/>
      <c r="D3" s="397" t="s">
        <v>83</v>
      </c>
      <c r="E3" s="399"/>
      <c r="F3" s="397" t="s">
        <v>84</v>
      </c>
      <c r="G3" s="399"/>
    </row>
    <row r="4" spans="1:7" ht="17.1" customHeight="1">
      <c r="A4" s="506" t="s">
        <v>85</v>
      </c>
      <c r="B4" s="507"/>
      <c r="C4" s="384" t="s">
        <v>86</v>
      </c>
      <c r="D4" s="511" t="s">
        <v>87</v>
      </c>
      <c r="E4" s="512"/>
      <c r="F4" s="511" t="s">
        <v>87</v>
      </c>
      <c r="G4" s="512"/>
    </row>
    <row r="5" spans="1:7" ht="17.1" customHeight="1">
      <c r="A5" s="508"/>
      <c r="B5" s="509"/>
      <c r="C5" s="510"/>
      <c r="D5" s="52" t="s">
        <v>86</v>
      </c>
      <c r="E5" s="87" t="s">
        <v>85</v>
      </c>
      <c r="F5" s="54" t="s">
        <v>86</v>
      </c>
      <c r="G5" s="53" t="s">
        <v>85</v>
      </c>
    </row>
    <row r="6" spans="1:7" ht="12.95" customHeight="1">
      <c r="A6" s="466">
        <v>2100</v>
      </c>
      <c r="B6" s="504"/>
      <c r="C6" s="58"/>
      <c r="D6" s="502"/>
      <c r="E6" s="526">
        <f>E8+E12</f>
        <v>1069807618</v>
      </c>
      <c r="F6" s="502"/>
      <c r="G6" s="526">
        <f>G8+G12</f>
        <v>1071442312</v>
      </c>
    </row>
    <row r="7" spans="1:7" ht="12.95" customHeight="1">
      <c r="A7" s="386" t="s">
        <v>103</v>
      </c>
      <c r="B7" s="387"/>
      <c r="C7" s="70"/>
      <c r="D7" s="491"/>
      <c r="E7" s="493"/>
      <c r="F7" s="491"/>
      <c r="G7" s="493"/>
    </row>
    <row r="8" spans="1:7" ht="12.95" customHeight="1">
      <c r="A8" s="56"/>
      <c r="B8" s="57">
        <v>2140</v>
      </c>
      <c r="C8" s="71"/>
      <c r="D8" s="498"/>
      <c r="E8" s="535">
        <f>D10</f>
        <v>24807618</v>
      </c>
      <c r="F8" s="498"/>
      <c r="G8" s="535">
        <f>F10</f>
        <v>51442312</v>
      </c>
    </row>
    <row r="9" spans="1:7" ht="12.95" customHeight="1">
      <c r="A9" s="56"/>
      <c r="B9" s="59" t="s">
        <v>104</v>
      </c>
      <c r="C9" s="72"/>
      <c r="D9" s="499"/>
      <c r="E9" s="536"/>
      <c r="F9" s="499"/>
      <c r="G9" s="536"/>
    </row>
    <row r="10" spans="1:7" ht="12.95" customHeight="1">
      <c r="A10" s="73"/>
      <c r="B10" s="74"/>
      <c r="C10" s="75"/>
      <c r="D10" s="490">
        <v>24807618</v>
      </c>
      <c r="E10" s="492"/>
      <c r="F10" s="490">
        <v>51442312</v>
      </c>
      <c r="G10" s="492"/>
    </row>
    <row r="11" spans="1:7" ht="12.95" customHeight="1">
      <c r="A11" s="69"/>
      <c r="B11" s="76"/>
      <c r="C11" s="77" t="s">
        <v>319</v>
      </c>
      <c r="D11" s="499"/>
      <c r="E11" s="519"/>
      <c r="F11" s="499"/>
      <c r="G11" s="519"/>
    </row>
    <row r="12" spans="1:7" ht="12.95" customHeight="1">
      <c r="A12" s="56"/>
      <c r="B12" s="57">
        <v>2130</v>
      </c>
      <c r="C12" s="71"/>
      <c r="D12" s="490"/>
      <c r="E12" s="500">
        <f>D14</f>
        <v>1045000000</v>
      </c>
      <c r="F12" s="490"/>
      <c r="G12" s="500">
        <f>F14</f>
        <v>1020000000</v>
      </c>
    </row>
    <row r="13" spans="1:7" ht="12.95" customHeight="1">
      <c r="A13" s="56"/>
      <c r="B13" s="59" t="s">
        <v>391</v>
      </c>
      <c r="C13" s="72"/>
      <c r="D13" s="491"/>
      <c r="E13" s="501"/>
      <c r="F13" s="491"/>
      <c r="G13" s="501"/>
    </row>
    <row r="14" spans="1:7" ht="12.95" customHeight="1">
      <c r="A14" s="73"/>
      <c r="B14" s="74"/>
      <c r="C14" s="75">
        <v>2139</v>
      </c>
      <c r="D14" s="490">
        <v>1045000000</v>
      </c>
      <c r="E14" s="492"/>
      <c r="F14" s="490">
        <v>1020000000</v>
      </c>
      <c r="G14" s="492"/>
    </row>
    <row r="15" spans="1:7" ht="12.95" customHeight="1">
      <c r="A15" s="69"/>
      <c r="B15" s="76"/>
      <c r="C15" s="77" t="s">
        <v>392</v>
      </c>
      <c r="D15" s="499"/>
      <c r="E15" s="519"/>
      <c r="F15" s="499"/>
      <c r="G15" s="519"/>
    </row>
    <row r="16" spans="1:7" ht="12.95" customHeight="1">
      <c r="A16" s="466">
        <v>2200</v>
      </c>
      <c r="B16" s="504"/>
      <c r="C16" s="58"/>
      <c r="D16" s="490"/>
      <c r="E16" s="492">
        <f>E18</f>
        <v>54755290819</v>
      </c>
      <c r="F16" s="490"/>
      <c r="G16" s="492">
        <f>G18</f>
        <v>51233327857</v>
      </c>
    </row>
    <row r="17" spans="1:7" ht="12.95" customHeight="1">
      <c r="A17" s="386" t="s">
        <v>105</v>
      </c>
      <c r="B17" s="387"/>
      <c r="C17" s="70"/>
      <c r="D17" s="491"/>
      <c r="E17" s="493"/>
      <c r="F17" s="491"/>
      <c r="G17" s="493"/>
    </row>
    <row r="18" spans="1:7" ht="12.95" customHeight="1">
      <c r="A18" s="56"/>
      <c r="B18" s="57">
        <v>2220</v>
      </c>
      <c r="C18" s="71"/>
      <c r="D18" s="498"/>
      <c r="E18" s="535">
        <f>SUM(D20:D23)</f>
        <v>54755290819</v>
      </c>
      <c r="F18" s="498"/>
      <c r="G18" s="535">
        <f>SUM(F20:F23)</f>
        <v>51233327857</v>
      </c>
    </row>
    <row r="19" spans="1:7" ht="12.95" customHeight="1">
      <c r="A19" s="56"/>
      <c r="B19" s="59" t="s">
        <v>106</v>
      </c>
      <c r="C19" s="72"/>
      <c r="D19" s="499"/>
      <c r="E19" s="536"/>
      <c r="F19" s="499"/>
      <c r="G19" s="536"/>
    </row>
    <row r="20" spans="1:7" ht="12.95" customHeight="1">
      <c r="A20" s="73"/>
      <c r="B20" s="74"/>
      <c r="C20" s="75">
        <v>2221</v>
      </c>
      <c r="D20" s="490">
        <v>833041000</v>
      </c>
      <c r="E20" s="492"/>
      <c r="F20" s="490">
        <v>953041000</v>
      </c>
      <c r="G20" s="492"/>
    </row>
    <row r="21" spans="1:7" ht="12.95" customHeight="1">
      <c r="A21" s="56"/>
      <c r="B21" s="74"/>
      <c r="C21" s="77" t="s">
        <v>107</v>
      </c>
      <c r="D21" s="491"/>
      <c r="E21" s="493"/>
      <c r="F21" s="491"/>
      <c r="G21" s="493"/>
    </row>
    <row r="22" spans="1:7" ht="12.95" customHeight="1">
      <c r="A22" s="73"/>
      <c r="B22" s="74"/>
      <c r="C22" s="75"/>
      <c r="D22" s="533">
        <v>53922249819</v>
      </c>
      <c r="E22" s="492"/>
      <c r="F22" s="490">
        <v>50280286857</v>
      </c>
      <c r="G22" s="492"/>
    </row>
    <row r="23" spans="1:7" ht="12.95" customHeight="1">
      <c r="A23" s="69"/>
      <c r="B23" s="76"/>
      <c r="C23" s="77" t="s">
        <v>330</v>
      </c>
      <c r="D23" s="534"/>
      <c r="E23" s="493"/>
      <c r="F23" s="491"/>
      <c r="G23" s="493"/>
    </row>
    <row r="24" spans="1:7" ht="12.95" customHeight="1">
      <c r="A24" s="466">
        <v>3100</v>
      </c>
      <c r="B24" s="504"/>
      <c r="C24" s="58"/>
      <c r="D24" s="490"/>
      <c r="E24" s="492">
        <f>E26+E30</f>
        <v>78242829601</v>
      </c>
      <c r="F24" s="490"/>
      <c r="G24" s="492">
        <f>G26+G30</f>
        <v>42156175973</v>
      </c>
    </row>
    <row r="25" spans="1:7" ht="12.95" customHeight="1">
      <c r="A25" s="386" t="s">
        <v>108</v>
      </c>
      <c r="B25" s="387"/>
      <c r="C25" s="70"/>
      <c r="D25" s="491"/>
      <c r="E25" s="493"/>
      <c r="F25" s="491"/>
      <c r="G25" s="493"/>
    </row>
    <row r="26" spans="1:7" ht="12.95" customHeight="1">
      <c r="A26" s="56"/>
      <c r="B26" s="57">
        <v>3110</v>
      </c>
      <c r="C26" s="71"/>
      <c r="D26" s="490"/>
      <c r="E26" s="500">
        <f>SUM(D28:D31)</f>
        <v>38627012325</v>
      </c>
      <c r="F26" s="490"/>
      <c r="G26" s="500">
        <f>SUM(F28:F31)</f>
        <v>27627012325</v>
      </c>
    </row>
    <row r="27" spans="1:7" ht="12.95" customHeight="1">
      <c r="A27" s="56"/>
      <c r="B27" s="59" t="s">
        <v>109</v>
      </c>
      <c r="C27" s="72"/>
      <c r="D27" s="491"/>
      <c r="E27" s="501"/>
      <c r="F27" s="491"/>
      <c r="G27" s="501"/>
    </row>
    <row r="28" spans="1:7" ht="12.95" customHeight="1">
      <c r="A28" s="73"/>
      <c r="B28" s="74"/>
      <c r="C28" s="75">
        <v>3111</v>
      </c>
      <c r="D28" s="490">
        <v>38627012325</v>
      </c>
      <c r="E28" s="492"/>
      <c r="F28" s="490">
        <v>27627012325</v>
      </c>
      <c r="G28" s="492"/>
    </row>
    <row r="29" spans="1:7" ht="12.95" customHeight="1">
      <c r="A29" s="56"/>
      <c r="B29" s="74"/>
      <c r="C29" s="77" t="s">
        <v>110</v>
      </c>
      <c r="D29" s="491"/>
      <c r="E29" s="493"/>
      <c r="F29" s="491"/>
      <c r="G29" s="493"/>
    </row>
    <row r="30" spans="1:7" ht="12.95" customHeight="1">
      <c r="A30" s="88"/>
      <c r="B30" s="89">
        <v>3130</v>
      </c>
      <c r="C30" s="90"/>
      <c r="D30" s="347"/>
      <c r="E30" s="527">
        <f>SUM(D32:D35)</f>
        <v>39615817276</v>
      </c>
      <c r="F30" s="347"/>
      <c r="G30" s="529">
        <f>SUM(F32:F35)</f>
        <v>14529163648</v>
      </c>
    </row>
    <row r="31" spans="1:7" ht="12.95" customHeight="1">
      <c r="A31" s="88"/>
      <c r="B31" s="91" t="s">
        <v>111</v>
      </c>
      <c r="C31" s="92"/>
      <c r="D31" s="348"/>
      <c r="E31" s="528"/>
      <c r="F31" s="348"/>
      <c r="G31" s="530"/>
    </row>
    <row r="32" spans="1:7" ht="12.95" customHeight="1">
      <c r="A32" s="93"/>
      <c r="B32" s="94"/>
      <c r="C32" s="95">
        <v>3131</v>
      </c>
      <c r="D32" s="520">
        <v>14529163648</v>
      </c>
      <c r="E32" s="531"/>
      <c r="F32" s="520">
        <v>18058960431</v>
      </c>
      <c r="G32" s="531"/>
    </row>
    <row r="33" spans="1:7" ht="12.95" customHeight="1">
      <c r="A33" s="88"/>
      <c r="B33" s="94"/>
      <c r="C33" s="96" t="s">
        <v>112</v>
      </c>
      <c r="D33" s="521"/>
      <c r="E33" s="532"/>
      <c r="F33" s="521"/>
      <c r="G33" s="532"/>
    </row>
    <row r="34" spans="1:7" ht="12.95" customHeight="1">
      <c r="A34" s="291"/>
      <c r="B34" s="124"/>
      <c r="C34" s="95">
        <v>3133</v>
      </c>
      <c r="D34" s="520">
        <v>25086653628</v>
      </c>
      <c r="E34" s="522"/>
      <c r="F34" s="431">
        <v>-3529796783</v>
      </c>
      <c r="G34" s="522"/>
    </row>
    <row r="35" spans="1:7" ht="12.95" customHeight="1">
      <c r="A35" s="292"/>
      <c r="B35" s="127"/>
      <c r="C35" s="96" t="s">
        <v>113</v>
      </c>
      <c r="D35" s="521"/>
      <c r="E35" s="523"/>
      <c r="F35" s="353"/>
      <c r="G35" s="523"/>
    </row>
    <row r="36" spans="1:7" ht="12.95" customHeight="1">
      <c r="A36" s="524" t="s">
        <v>114</v>
      </c>
      <c r="B36" s="374"/>
      <c r="C36" s="375"/>
      <c r="D36" s="502"/>
      <c r="E36" s="525">
        <f>E6+E16+E24</f>
        <v>134067928038</v>
      </c>
      <c r="F36" s="502"/>
      <c r="G36" s="526">
        <f>G6+G16+G24</f>
        <v>94460946142</v>
      </c>
    </row>
    <row r="37" spans="1:7" ht="12.95" customHeight="1">
      <c r="A37" s="376"/>
      <c r="B37" s="377"/>
      <c r="C37" s="378"/>
      <c r="D37" s="502"/>
      <c r="E37" s="525"/>
      <c r="F37" s="502"/>
      <c r="G37" s="526"/>
    </row>
    <row r="38" ht="15" customHeight="1">
      <c r="C38" s="78"/>
    </row>
    <row r="39" ht="15" customHeight="1">
      <c r="C39" s="78"/>
    </row>
    <row r="40" ht="15" customHeight="1">
      <c r="C40" s="78"/>
    </row>
    <row r="41" ht="15" customHeight="1">
      <c r="C41" s="78"/>
    </row>
    <row r="42" ht="15" customHeight="1">
      <c r="C42" s="78"/>
    </row>
    <row r="43" ht="15" customHeight="1">
      <c r="C43" s="78"/>
    </row>
    <row r="44" ht="15" customHeight="1">
      <c r="C44" s="78"/>
    </row>
    <row r="45" ht="15" customHeight="1">
      <c r="C45" s="78"/>
    </row>
    <row r="46" ht="15" customHeight="1">
      <c r="C46" s="78"/>
    </row>
    <row r="47" ht="15" customHeight="1">
      <c r="C47" s="78"/>
    </row>
    <row r="48" ht="15" customHeight="1">
      <c r="C48" s="78"/>
    </row>
    <row r="49" ht="15" customHeight="1">
      <c r="C49" s="78"/>
    </row>
    <row r="50" ht="15" customHeight="1">
      <c r="C50" s="78"/>
    </row>
    <row r="51" ht="15" customHeight="1">
      <c r="C51" s="78"/>
    </row>
    <row r="52" ht="15" customHeight="1">
      <c r="C52" s="78"/>
    </row>
    <row r="53" ht="15" customHeight="1">
      <c r="C53" s="78"/>
    </row>
    <row r="54" ht="15" customHeight="1">
      <c r="C54" s="78"/>
    </row>
    <row r="55" ht="15" customHeight="1">
      <c r="C55" s="78"/>
    </row>
    <row r="56" ht="15" customHeight="1">
      <c r="C56" s="78"/>
    </row>
    <row r="57" ht="15" customHeight="1">
      <c r="C57" s="78"/>
    </row>
    <row r="58" ht="15" customHeight="1">
      <c r="C58" s="78"/>
    </row>
    <row r="59" ht="15" customHeight="1">
      <c r="C59" s="78"/>
    </row>
    <row r="60" ht="15" customHeight="1">
      <c r="C60" s="78"/>
    </row>
    <row r="61" ht="15" customHeight="1">
      <c r="C61" s="78"/>
    </row>
    <row r="62" ht="15" customHeight="1">
      <c r="C62" s="78"/>
    </row>
    <row r="63" ht="15" customHeight="1">
      <c r="C63" s="78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78">
    <mergeCell ref="A3:C3"/>
    <mergeCell ref="D3:E3"/>
    <mergeCell ref="F3:G3"/>
    <mergeCell ref="A4:B5"/>
    <mergeCell ref="C4:C5"/>
    <mergeCell ref="D4:E4"/>
    <mergeCell ref="F4:G4"/>
    <mergeCell ref="A6:B6"/>
    <mergeCell ref="D6:D7"/>
    <mergeCell ref="E6:E7"/>
    <mergeCell ref="F6:F7"/>
    <mergeCell ref="G6:G7"/>
    <mergeCell ref="A7:B7"/>
    <mergeCell ref="D8:D9"/>
    <mergeCell ref="E8:E9"/>
    <mergeCell ref="F8:F9"/>
    <mergeCell ref="G8:G9"/>
    <mergeCell ref="D10:D11"/>
    <mergeCell ref="E10:E11"/>
    <mergeCell ref="F10:F11"/>
    <mergeCell ref="G10:G11"/>
    <mergeCell ref="A16:B16"/>
    <mergeCell ref="D16:D17"/>
    <mergeCell ref="E16:E17"/>
    <mergeCell ref="F16:F17"/>
    <mergeCell ref="G16:G17"/>
    <mergeCell ref="A17:B17"/>
    <mergeCell ref="D18:D19"/>
    <mergeCell ref="E18:E19"/>
    <mergeCell ref="F18:F19"/>
    <mergeCell ref="G18:G19"/>
    <mergeCell ref="D20:D21"/>
    <mergeCell ref="E20:E21"/>
    <mergeCell ref="F20:F21"/>
    <mergeCell ref="G20:G21"/>
    <mergeCell ref="D22:D23"/>
    <mergeCell ref="E22:E23"/>
    <mergeCell ref="F22:F23"/>
    <mergeCell ref="G22:G23"/>
    <mergeCell ref="A24:B24"/>
    <mergeCell ref="D24:D25"/>
    <mergeCell ref="E24:E25"/>
    <mergeCell ref="F24:F25"/>
    <mergeCell ref="G24:G25"/>
    <mergeCell ref="A25:B25"/>
    <mergeCell ref="D26:D27"/>
    <mergeCell ref="E26:E27"/>
    <mergeCell ref="F26:F27"/>
    <mergeCell ref="G26:G27"/>
    <mergeCell ref="D28:D29"/>
    <mergeCell ref="E28:E29"/>
    <mergeCell ref="F28:F29"/>
    <mergeCell ref="G28:G29"/>
    <mergeCell ref="D30:D31"/>
    <mergeCell ref="E30:E31"/>
    <mergeCell ref="F30:F31"/>
    <mergeCell ref="G30:G31"/>
    <mergeCell ref="D32:D33"/>
    <mergeCell ref="E32:E33"/>
    <mergeCell ref="F32:F33"/>
    <mergeCell ref="G32:G33"/>
    <mergeCell ref="D34:D35"/>
    <mergeCell ref="E34:E35"/>
    <mergeCell ref="F34:F35"/>
    <mergeCell ref="G34:G35"/>
    <mergeCell ref="A36:C37"/>
    <mergeCell ref="D36:D37"/>
    <mergeCell ref="E36:E37"/>
    <mergeCell ref="F36:F37"/>
    <mergeCell ref="G36:G37"/>
    <mergeCell ref="D12:D13"/>
    <mergeCell ref="E12:E13"/>
    <mergeCell ref="F12:F13"/>
    <mergeCell ref="G12:G13"/>
    <mergeCell ref="D14:D15"/>
    <mergeCell ref="E14:E15"/>
    <mergeCell ref="F14:F15"/>
    <mergeCell ref="G14:G15"/>
  </mergeCells>
  <printOptions horizontalCentered="1"/>
  <pageMargins left="0.7480314960629921" right="0.7480314960629921" top="1.1811023622047245" bottom="0.984251968503937" header="0.5118110236220472" footer="0.5118110236220472"/>
  <pageSetup firstPageNumber="9" useFirstPageNumber="1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workbookViewId="0" topLeftCell="A1">
      <selection activeCell="D21" sqref="D21:D22"/>
    </sheetView>
  </sheetViews>
  <sheetFormatPr defaultColWidth="9.140625" defaultRowHeight="12.75"/>
  <cols>
    <col min="1" max="1" width="12.00390625" style="44" customWidth="1"/>
    <col min="2" max="2" width="22.57421875" style="44" customWidth="1"/>
    <col min="3" max="3" width="24.28125" style="44" customWidth="1"/>
    <col min="4" max="7" width="21.57421875" style="44" customWidth="1"/>
    <col min="8" max="256" width="9.140625" style="44" customWidth="1"/>
    <col min="257" max="257" width="12.00390625" style="44" customWidth="1"/>
    <col min="258" max="258" width="22.57421875" style="44" customWidth="1"/>
    <col min="259" max="259" width="24.28125" style="44" customWidth="1"/>
    <col min="260" max="263" width="21.57421875" style="44" customWidth="1"/>
    <col min="264" max="512" width="9.140625" style="44" customWidth="1"/>
    <col min="513" max="513" width="12.00390625" style="44" customWidth="1"/>
    <col min="514" max="514" width="22.57421875" style="44" customWidth="1"/>
    <col min="515" max="515" width="24.28125" style="44" customWidth="1"/>
    <col min="516" max="519" width="21.57421875" style="44" customWidth="1"/>
    <col min="520" max="768" width="9.140625" style="44" customWidth="1"/>
    <col min="769" max="769" width="12.00390625" style="44" customWidth="1"/>
    <col min="770" max="770" width="22.57421875" style="44" customWidth="1"/>
    <col min="771" max="771" width="24.28125" style="44" customWidth="1"/>
    <col min="772" max="775" width="21.57421875" style="44" customWidth="1"/>
    <col min="776" max="1024" width="9.140625" style="44" customWidth="1"/>
    <col min="1025" max="1025" width="12.00390625" style="44" customWidth="1"/>
    <col min="1026" max="1026" width="22.57421875" style="44" customWidth="1"/>
    <col min="1027" max="1027" width="24.28125" style="44" customWidth="1"/>
    <col min="1028" max="1031" width="21.57421875" style="44" customWidth="1"/>
    <col min="1032" max="1280" width="9.140625" style="44" customWidth="1"/>
    <col min="1281" max="1281" width="12.00390625" style="44" customWidth="1"/>
    <col min="1282" max="1282" width="22.57421875" style="44" customWidth="1"/>
    <col min="1283" max="1283" width="24.28125" style="44" customWidth="1"/>
    <col min="1284" max="1287" width="21.57421875" style="44" customWidth="1"/>
    <col min="1288" max="1536" width="9.140625" style="44" customWidth="1"/>
    <col min="1537" max="1537" width="12.00390625" style="44" customWidth="1"/>
    <col min="1538" max="1538" width="22.57421875" style="44" customWidth="1"/>
    <col min="1539" max="1539" width="24.28125" style="44" customWidth="1"/>
    <col min="1540" max="1543" width="21.57421875" style="44" customWidth="1"/>
    <col min="1544" max="1792" width="9.140625" style="44" customWidth="1"/>
    <col min="1793" max="1793" width="12.00390625" style="44" customWidth="1"/>
    <col min="1794" max="1794" width="22.57421875" style="44" customWidth="1"/>
    <col min="1795" max="1795" width="24.28125" style="44" customWidth="1"/>
    <col min="1796" max="1799" width="21.57421875" style="44" customWidth="1"/>
    <col min="1800" max="2048" width="9.140625" style="44" customWidth="1"/>
    <col min="2049" max="2049" width="12.00390625" style="44" customWidth="1"/>
    <col min="2050" max="2050" width="22.57421875" style="44" customWidth="1"/>
    <col min="2051" max="2051" width="24.28125" style="44" customWidth="1"/>
    <col min="2052" max="2055" width="21.57421875" style="44" customWidth="1"/>
    <col min="2056" max="2304" width="9.140625" style="44" customWidth="1"/>
    <col min="2305" max="2305" width="12.00390625" style="44" customWidth="1"/>
    <col min="2306" max="2306" width="22.57421875" style="44" customWidth="1"/>
    <col min="2307" max="2307" width="24.28125" style="44" customWidth="1"/>
    <col min="2308" max="2311" width="21.57421875" style="44" customWidth="1"/>
    <col min="2312" max="2560" width="9.140625" style="44" customWidth="1"/>
    <col min="2561" max="2561" width="12.00390625" style="44" customWidth="1"/>
    <col min="2562" max="2562" width="22.57421875" style="44" customWidth="1"/>
    <col min="2563" max="2563" width="24.28125" style="44" customWidth="1"/>
    <col min="2564" max="2567" width="21.57421875" style="44" customWidth="1"/>
    <col min="2568" max="2816" width="9.140625" style="44" customWidth="1"/>
    <col min="2817" max="2817" width="12.00390625" style="44" customWidth="1"/>
    <col min="2818" max="2818" width="22.57421875" style="44" customWidth="1"/>
    <col min="2819" max="2819" width="24.28125" style="44" customWidth="1"/>
    <col min="2820" max="2823" width="21.57421875" style="44" customWidth="1"/>
    <col min="2824" max="3072" width="9.140625" style="44" customWidth="1"/>
    <col min="3073" max="3073" width="12.00390625" style="44" customWidth="1"/>
    <col min="3074" max="3074" width="22.57421875" style="44" customWidth="1"/>
    <col min="3075" max="3075" width="24.28125" style="44" customWidth="1"/>
    <col min="3076" max="3079" width="21.57421875" style="44" customWidth="1"/>
    <col min="3080" max="3328" width="9.140625" style="44" customWidth="1"/>
    <col min="3329" max="3329" width="12.00390625" style="44" customWidth="1"/>
    <col min="3330" max="3330" width="22.57421875" style="44" customWidth="1"/>
    <col min="3331" max="3331" width="24.28125" style="44" customWidth="1"/>
    <col min="3332" max="3335" width="21.57421875" style="44" customWidth="1"/>
    <col min="3336" max="3584" width="9.140625" style="44" customWidth="1"/>
    <col min="3585" max="3585" width="12.00390625" style="44" customWidth="1"/>
    <col min="3586" max="3586" width="22.57421875" style="44" customWidth="1"/>
    <col min="3587" max="3587" width="24.28125" style="44" customWidth="1"/>
    <col min="3588" max="3591" width="21.57421875" style="44" customWidth="1"/>
    <col min="3592" max="3840" width="9.140625" style="44" customWidth="1"/>
    <col min="3841" max="3841" width="12.00390625" style="44" customWidth="1"/>
    <col min="3842" max="3842" width="22.57421875" style="44" customWidth="1"/>
    <col min="3843" max="3843" width="24.28125" style="44" customWidth="1"/>
    <col min="3844" max="3847" width="21.57421875" style="44" customWidth="1"/>
    <col min="3848" max="4096" width="9.140625" style="44" customWidth="1"/>
    <col min="4097" max="4097" width="12.00390625" style="44" customWidth="1"/>
    <col min="4098" max="4098" width="22.57421875" style="44" customWidth="1"/>
    <col min="4099" max="4099" width="24.28125" style="44" customWidth="1"/>
    <col min="4100" max="4103" width="21.57421875" style="44" customWidth="1"/>
    <col min="4104" max="4352" width="9.140625" style="44" customWidth="1"/>
    <col min="4353" max="4353" width="12.00390625" style="44" customWidth="1"/>
    <col min="4354" max="4354" width="22.57421875" style="44" customWidth="1"/>
    <col min="4355" max="4355" width="24.28125" style="44" customWidth="1"/>
    <col min="4356" max="4359" width="21.57421875" style="44" customWidth="1"/>
    <col min="4360" max="4608" width="9.140625" style="44" customWidth="1"/>
    <col min="4609" max="4609" width="12.00390625" style="44" customWidth="1"/>
    <col min="4610" max="4610" width="22.57421875" style="44" customWidth="1"/>
    <col min="4611" max="4611" width="24.28125" style="44" customWidth="1"/>
    <col min="4612" max="4615" width="21.57421875" style="44" customWidth="1"/>
    <col min="4616" max="4864" width="9.140625" style="44" customWidth="1"/>
    <col min="4865" max="4865" width="12.00390625" style="44" customWidth="1"/>
    <col min="4866" max="4866" width="22.57421875" style="44" customWidth="1"/>
    <col min="4867" max="4867" width="24.28125" style="44" customWidth="1"/>
    <col min="4868" max="4871" width="21.57421875" style="44" customWidth="1"/>
    <col min="4872" max="5120" width="9.140625" style="44" customWidth="1"/>
    <col min="5121" max="5121" width="12.00390625" style="44" customWidth="1"/>
    <col min="5122" max="5122" width="22.57421875" style="44" customWidth="1"/>
    <col min="5123" max="5123" width="24.28125" style="44" customWidth="1"/>
    <col min="5124" max="5127" width="21.57421875" style="44" customWidth="1"/>
    <col min="5128" max="5376" width="9.140625" style="44" customWidth="1"/>
    <col min="5377" max="5377" width="12.00390625" style="44" customWidth="1"/>
    <col min="5378" max="5378" width="22.57421875" style="44" customWidth="1"/>
    <col min="5379" max="5379" width="24.28125" style="44" customWidth="1"/>
    <col min="5380" max="5383" width="21.57421875" style="44" customWidth="1"/>
    <col min="5384" max="5632" width="9.140625" style="44" customWidth="1"/>
    <col min="5633" max="5633" width="12.00390625" style="44" customWidth="1"/>
    <col min="5634" max="5634" width="22.57421875" style="44" customWidth="1"/>
    <col min="5635" max="5635" width="24.28125" style="44" customWidth="1"/>
    <col min="5636" max="5639" width="21.57421875" style="44" customWidth="1"/>
    <col min="5640" max="5888" width="9.140625" style="44" customWidth="1"/>
    <col min="5889" max="5889" width="12.00390625" style="44" customWidth="1"/>
    <col min="5890" max="5890" width="22.57421875" style="44" customWidth="1"/>
    <col min="5891" max="5891" width="24.28125" style="44" customWidth="1"/>
    <col min="5892" max="5895" width="21.57421875" style="44" customWidth="1"/>
    <col min="5896" max="6144" width="9.140625" style="44" customWidth="1"/>
    <col min="6145" max="6145" width="12.00390625" style="44" customWidth="1"/>
    <col min="6146" max="6146" width="22.57421875" style="44" customWidth="1"/>
    <col min="6147" max="6147" width="24.28125" style="44" customWidth="1"/>
    <col min="6148" max="6151" width="21.57421875" style="44" customWidth="1"/>
    <col min="6152" max="6400" width="9.140625" style="44" customWidth="1"/>
    <col min="6401" max="6401" width="12.00390625" style="44" customWidth="1"/>
    <col min="6402" max="6402" width="22.57421875" style="44" customWidth="1"/>
    <col min="6403" max="6403" width="24.28125" style="44" customWidth="1"/>
    <col min="6404" max="6407" width="21.57421875" style="44" customWidth="1"/>
    <col min="6408" max="6656" width="9.140625" style="44" customWidth="1"/>
    <col min="6657" max="6657" width="12.00390625" style="44" customWidth="1"/>
    <col min="6658" max="6658" width="22.57421875" style="44" customWidth="1"/>
    <col min="6659" max="6659" width="24.28125" style="44" customWidth="1"/>
    <col min="6660" max="6663" width="21.57421875" style="44" customWidth="1"/>
    <col min="6664" max="6912" width="9.140625" style="44" customWidth="1"/>
    <col min="6913" max="6913" width="12.00390625" style="44" customWidth="1"/>
    <col min="6914" max="6914" width="22.57421875" style="44" customWidth="1"/>
    <col min="6915" max="6915" width="24.28125" style="44" customWidth="1"/>
    <col min="6916" max="6919" width="21.57421875" style="44" customWidth="1"/>
    <col min="6920" max="7168" width="9.140625" style="44" customWidth="1"/>
    <col min="7169" max="7169" width="12.00390625" style="44" customWidth="1"/>
    <col min="7170" max="7170" width="22.57421875" style="44" customWidth="1"/>
    <col min="7171" max="7171" width="24.28125" style="44" customWidth="1"/>
    <col min="7172" max="7175" width="21.57421875" style="44" customWidth="1"/>
    <col min="7176" max="7424" width="9.140625" style="44" customWidth="1"/>
    <col min="7425" max="7425" width="12.00390625" style="44" customWidth="1"/>
    <col min="7426" max="7426" width="22.57421875" style="44" customWidth="1"/>
    <col min="7427" max="7427" width="24.28125" style="44" customWidth="1"/>
    <col min="7428" max="7431" width="21.57421875" style="44" customWidth="1"/>
    <col min="7432" max="7680" width="9.140625" style="44" customWidth="1"/>
    <col min="7681" max="7681" width="12.00390625" style="44" customWidth="1"/>
    <col min="7682" max="7682" width="22.57421875" style="44" customWidth="1"/>
    <col min="7683" max="7683" width="24.28125" style="44" customWidth="1"/>
    <col min="7684" max="7687" width="21.57421875" style="44" customWidth="1"/>
    <col min="7688" max="7936" width="9.140625" style="44" customWidth="1"/>
    <col min="7937" max="7937" width="12.00390625" style="44" customWidth="1"/>
    <col min="7938" max="7938" width="22.57421875" style="44" customWidth="1"/>
    <col min="7939" max="7939" width="24.28125" style="44" customWidth="1"/>
    <col min="7940" max="7943" width="21.57421875" style="44" customWidth="1"/>
    <col min="7944" max="8192" width="9.140625" style="44" customWidth="1"/>
    <col min="8193" max="8193" width="12.00390625" style="44" customWidth="1"/>
    <col min="8194" max="8194" width="22.57421875" style="44" customWidth="1"/>
    <col min="8195" max="8195" width="24.28125" style="44" customWidth="1"/>
    <col min="8196" max="8199" width="21.57421875" style="44" customWidth="1"/>
    <col min="8200" max="8448" width="9.140625" style="44" customWidth="1"/>
    <col min="8449" max="8449" width="12.00390625" style="44" customWidth="1"/>
    <col min="8450" max="8450" width="22.57421875" style="44" customWidth="1"/>
    <col min="8451" max="8451" width="24.28125" style="44" customWidth="1"/>
    <col min="8452" max="8455" width="21.57421875" style="44" customWidth="1"/>
    <col min="8456" max="8704" width="9.140625" style="44" customWidth="1"/>
    <col min="8705" max="8705" width="12.00390625" style="44" customWidth="1"/>
    <col min="8706" max="8706" width="22.57421875" style="44" customWidth="1"/>
    <col min="8707" max="8707" width="24.28125" style="44" customWidth="1"/>
    <col min="8708" max="8711" width="21.57421875" style="44" customWidth="1"/>
    <col min="8712" max="8960" width="9.140625" style="44" customWidth="1"/>
    <col min="8961" max="8961" width="12.00390625" style="44" customWidth="1"/>
    <col min="8962" max="8962" width="22.57421875" style="44" customWidth="1"/>
    <col min="8963" max="8963" width="24.28125" style="44" customWidth="1"/>
    <col min="8964" max="8967" width="21.57421875" style="44" customWidth="1"/>
    <col min="8968" max="9216" width="9.140625" style="44" customWidth="1"/>
    <col min="9217" max="9217" width="12.00390625" style="44" customWidth="1"/>
    <col min="9218" max="9218" width="22.57421875" style="44" customWidth="1"/>
    <col min="9219" max="9219" width="24.28125" style="44" customWidth="1"/>
    <col min="9220" max="9223" width="21.57421875" style="44" customWidth="1"/>
    <col min="9224" max="9472" width="9.140625" style="44" customWidth="1"/>
    <col min="9473" max="9473" width="12.00390625" style="44" customWidth="1"/>
    <col min="9474" max="9474" width="22.57421875" style="44" customWidth="1"/>
    <col min="9475" max="9475" width="24.28125" style="44" customWidth="1"/>
    <col min="9476" max="9479" width="21.57421875" style="44" customWidth="1"/>
    <col min="9480" max="9728" width="9.140625" style="44" customWidth="1"/>
    <col min="9729" max="9729" width="12.00390625" style="44" customWidth="1"/>
    <col min="9730" max="9730" width="22.57421875" style="44" customWidth="1"/>
    <col min="9731" max="9731" width="24.28125" style="44" customWidth="1"/>
    <col min="9732" max="9735" width="21.57421875" style="44" customWidth="1"/>
    <col min="9736" max="9984" width="9.140625" style="44" customWidth="1"/>
    <col min="9985" max="9985" width="12.00390625" style="44" customWidth="1"/>
    <col min="9986" max="9986" width="22.57421875" style="44" customWidth="1"/>
    <col min="9987" max="9987" width="24.28125" style="44" customWidth="1"/>
    <col min="9988" max="9991" width="21.57421875" style="44" customWidth="1"/>
    <col min="9992" max="10240" width="9.140625" style="44" customWidth="1"/>
    <col min="10241" max="10241" width="12.00390625" style="44" customWidth="1"/>
    <col min="10242" max="10242" width="22.57421875" style="44" customWidth="1"/>
    <col min="10243" max="10243" width="24.28125" style="44" customWidth="1"/>
    <col min="10244" max="10247" width="21.57421875" style="44" customWidth="1"/>
    <col min="10248" max="10496" width="9.140625" style="44" customWidth="1"/>
    <col min="10497" max="10497" width="12.00390625" style="44" customWidth="1"/>
    <col min="10498" max="10498" width="22.57421875" style="44" customWidth="1"/>
    <col min="10499" max="10499" width="24.28125" style="44" customWidth="1"/>
    <col min="10500" max="10503" width="21.57421875" style="44" customWidth="1"/>
    <col min="10504" max="10752" width="9.140625" style="44" customWidth="1"/>
    <col min="10753" max="10753" width="12.00390625" style="44" customWidth="1"/>
    <col min="10754" max="10754" width="22.57421875" style="44" customWidth="1"/>
    <col min="10755" max="10755" width="24.28125" style="44" customWidth="1"/>
    <col min="10756" max="10759" width="21.57421875" style="44" customWidth="1"/>
    <col min="10760" max="11008" width="9.140625" style="44" customWidth="1"/>
    <col min="11009" max="11009" width="12.00390625" style="44" customWidth="1"/>
    <col min="11010" max="11010" width="22.57421875" style="44" customWidth="1"/>
    <col min="11011" max="11011" width="24.28125" style="44" customWidth="1"/>
    <col min="11012" max="11015" width="21.57421875" style="44" customWidth="1"/>
    <col min="11016" max="11264" width="9.140625" style="44" customWidth="1"/>
    <col min="11265" max="11265" width="12.00390625" style="44" customWidth="1"/>
    <col min="11266" max="11266" width="22.57421875" style="44" customWidth="1"/>
    <col min="11267" max="11267" width="24.28125" style="44" customWidth="1"/>
    <col min="11268" max="11271" width="21.57421875" style="44" customWidth="1"/>
    <col min="11272" max="11520" width="9.140625" style="44" customWidth="1"/>
    <col min="11521" max="11521" width="12.00390625" style="44" customWidth="1"/>
    <col min="11522" max="11522" width="22.57421875" style="44" customWidth="1"/>
    <col min="11523" max="11523" width="24.28125" style="44" customWidth="1"/>
    <col min="11524" max="11527" width="21.57421875" style="44" customWidth="1"/>
    <col min="11528" max="11776" width="9.140625" style="44" customWidth="1"/>
    <col min="11777" max="11777" width="12.00390625" style="44" customWidth="1"/>
    <col min="11778" max="11778" width="22.57421875" style="44" customWidth="1"/>
    <col min="11779" max="11779" width="24.28125" style="44" customWidth="1"/>
    <col min="11780" max="11783" width="21.57421875" style="44" customWidth="1"/>
    <col min="11784" max="12032" width="9.140625" style="44" customWidth="1"/>
    <col min="12033" max="12033" width="12.00390625" style="44" customWidth="1"/>
    <col min="12034" max="12034" width="22.57421875" style="44" customWidth="1"/>
    <col min="12035" max="12035" width="24.28125" style="44" customWidth="1"/>
    <col min="12036" max="12039" width="21.57421875" style="44" customWidth="1"/>
    <col min="12040" max="12288" width="9.140625" style="44" customWidth="1"/>
    <col min="12289" max="12289" width="12.00390625" style="44" customWidth="1"/>
    <col min="12290" max="12290" width="22.57421875" style="44" customWidth="1"/>
    <col min="12291" max="12291" width="24.28125" style="44" customWidth="1"/>
    <col min="12292" max="12295" width="21.57421875" style="44" customWidth="1"/>
    <col min="12296" max="12544" width="9.140625" style="44" customWidth="1"/>
    <col min="12545" max="12545" width="12.00390625" style="44" customWidth="1"/>
    <col min="12546" max="12546" width="22.57421875" style="44" customWidth="1"/>
    <col min="12547" max="12547" width="24.28125" style="44" customWidth="1"/>
    <col min="12548" max="12551" width="21.57421875" style="44" customWidth="1"/>
    <col min="12552" max="12800" width="9.140625" style="44" customWidth="1"/>
    <col min="12801" max="12801" width="12.00390625" style="44" customWidth="1"/>
    <col min="12802" max="12802" width="22.57421875" style="44" customWidth="1"/>
    <col min="12803" max="12803" width="24.28125" style="44" customWidth="1"/>
    <col min="12804" max="12807" width="21.57421875" style="44" customWidth="1"/>
    <col min="12808" max="13056" width="9.140625" style="44" customWidth="1"/>
    <col min="13057" max="13057" width="12.00390625" style="44" customWidth="1"/>
    <col min="13058" max="13058" width="22.57421875" style="44" customWidth="1"/>
    <col min="13059" max="13059" width="24.28125" style="44" customWidth="1"/>
    <col min="13060" max="13063" width="21.57421875" style="44" customWidth="1"/>
    <col min="13064" max="13312" width="9.140625" style="44" customWidth="1"/>
    <col min="13313" max="13313" width="12.00390625" style="44" customWidth="1"/>
    <col min="13314" max="13314" width="22.57421875" style="44" customWidth="1"/>
    <col min="13315" max="13315" width="24.28125" style="44" customWidth="1"/>
    <col min="13316" max="13319" width="21.57421875" style="44" customWidth="1"/>
    <col min="13320" max="13568" width="9.140625" style="44" customWidth="1"/>
    <col min="13569" max="13569" width="12.00390625" style="44" customWidth="1"/>
    <col min="13570" max="13570" width="22.57421875" style="44" customWidth="1"/>
    <col min="13571" max="13571" width="24.28125" style="44" customWidth="1"/>
    <col min="13572" max="13575" width="21.57421875" style="44" customWidth="1"/>
    <col min="13576" max="13824" width="9.140625" style="44" customWidth="1"/>
    <col min="13825" max="13825" width="12.00390625" style="44" customWidth="1"/>
    <col min="13826" max="13826" width="22.57421875" style="44" customWidth="1"/>
    <col min="13827" max="13827" width="24.28125" style="44" customWidth="1"/>
    <col min="13828" max="13831" width="21.57421875" style="44" customWidth="1"/>
    <col min="13832" max="14080" width="9.140625" style="44" customWidth="1"/>
    <col min="14081" max="14081" width="12.00390625" style="44" customWidth="1"/>
    <col min="14082" max="14082" width="22.57421875" style="44" customWidth="1"/>
    <col min="14083" max="14083" width="24.28125" style="44" customWidth="1"/>
    <col min="14084" max="14087" width="21.57421875" style="44" customWidth="1"/>
    <col min="14088" max="14336" width="9.140625" style="44" customWidth="1"/>
    <col min="14337" max="14337" width="12.00390625" style="44" customWidth="1"/>
    <col min="14338" max="14338" width="22.57421875" style="44" customWidth="1"/>
    <col min="14339" max="14339" width="24.28125" style="44" customWidth="1"/>
    <col min="14340" max="14343" width="21.57421875" style="44" customWidth="1"/>
    <col min="14344" max="14592" width="9.140625" style="44" customWidth="1"/>
    <col min="14593" max="14593" width="12.00390625" style="44" customWidth="1"/>
    <col min="14594" max="14594" width="22.57421875" style="44" customWidth="1"/>
    <col min="14595" max="14595" width="24.28125" style="44" customWidth="1"/>
    <col min="14596" max="14599" width="21.57421875" style="44" customWidth="1"/>
    <col min="14600" max="14848" width="9.140625" style="44" customWidth="1"/>
    <col min="14849" max="14849" width="12.00390625" style="44" customWidth="1"/>
    <col min="14850" max="14850" width="22.57421875" style="44" customWidth="1"/>
    <col min="14851" max="14851" width="24.28125" style="44" customWidth="1"/>
    <col min="14852" max="14855" width="21.57421875" style="44" customWidth="1"/>
    <col min="14856" max="15104" width="9.140625" style="44" customWidth="1"/>
    <col min="15105" max="15105" width="12.00390625" style="44" customWidth="1"/>
    <col min="15106" max="15106" width="22.57421875" style="44" customWidth="1"/>
    <col min="15107" max="15107" width="24.28125" style="44" customWidth="1"/>
    <col min="15108" max="15111" width="21.57421875" style="44" customWidth="1"/>
    <col min="15112" max="15360" width="9.140625" style="44" customWidth="1"/>
    <col min="15361" max="15361" width="12.00390625" style="44" customWidth="1"/>
    <col min="15362" max="15362" width="22.57421875" style="44" customWidth="1"/>
    <col min="15363" max="15363" width="24.28125" style="44" customWidth="1"/>
    <col min="15364" max="15367" width="21.57421875" style="44" customWidth="1"/>
    <col min="15368" max="15616" width="9.140625" style="44" customWidth="1"/>
    <col min="15617" max="15617" width="12.00390625" style="44" customWidth="1"/>
    <col min="15618" max="15618" width="22.57421875" style="44" customWidth="1"/>
    <col min="15619" max="15619" width="24.28125" style="44" customWidth="1"/>
    <col min="15620" max="15623" width="21.57421875" style="44" customWidth="1"/>
    <col min="15624" max="15872" width="9.140625" style="44" customWidth="1"/>
    <col min="15873" max="15873" width="12.00390625" style="44" customWidth="1"/>
    <col min="15874" max="15874" width="22.57421875" style="44" customWidth="1"/>
    <col min="15875" max="15875" width="24.28125" style="44" customWidth="1"/>
    <col min="15876" max="15879" width="21.57421875" style="44" customWidth="1"/>
    <col min="15880" max="16128" width="9.140625" style="44" customWidth="1"/>
    <col min="16129" max="16129" width="12.00390625" style="44" customWidth="1"/>
    <col min="16130" max="16130" width="22.57421875" style="44" customWidth="1"/>
    <col min="16131" max="16131" width="24.28125" style="44" customWidth="1"/>
    <col min="16132" max="16135" width="21.57421875" style="44" customWidth="1"/>
    <col min="16136" max="16384" width="9.140625" style="44" customWidth="1"/>
  </cols>
  <sheetData>
    <row r="1" spans="1:7" ht="21">
      <c r="A1" s="395" t="s">
        <v>115</v>
      </c>
      <c r="B1" s="395"/>
      <c r="C1" s="395"/>
      <c r="D1" s="395"/>
      <c r="E1" s="395"/>
      <c r="F1" s="395"/>
      <c r="G1" s="395"/>
    </row>
    <row r="2" spans="1:7" ht="15" customHeight="1">
      <c r="A2" s="396" t="s">
        <v>420</v>
      </c>
      <c r="B2" s="396"/>
      <c r="C2" s="396"/>
      <c r="D2" s="396"/>
      <c r="E2" s="396"/>
      <c r="F2" s="396"/>
      <c r="G2" s="396"/>
    </row>
    <row r="3" spans="1:7" ht="15" customHeight="1">
      <c r="A3" s="396" t="s">
        <v>421</v>
      </c>
      <c r="B3" s="396"/>
      <c r="C3" s="396"/>
      <c r="D3" s="396"/>
      <c r="E3" s="396"/>
      <c r="F3" s="396"/>
      <c r="G3" s="396"/>
    </row>
    <row r="4" spans="1:7" ht="15" customHeight="1">
      <c r="A4" s="97"/>
      <c r="B4" s="97"/>
      <c r="C4" s="97"/>
      <c r="D4" s="97"/>
      <c r="E4" s="97"/>
      <c r="F4" s="97"/>
      <c r="G4" s="97"/>
    </row>
    <row r="5" spans="1:7" ht="15" customHeight="1">
      <c r="A5" s="49" t="s">
        <v>116</v>
      </c>
      <c r="B5" s="50"/>
      <c r="C5" s="50"/>
      <c r="D5" s="50"/>
      <c r="E5" s="50"/>
      <c r="F5" s="86" t="s">
        <v>9</v>
      </c>
      <c r="G5" s="86" t="s">
        <v>81</v>
      </c>
    </row>
    <row r="6" spans="1:7" ht="20.1" customHeight="1">
      <c r="A6" s="397" t="s">
        <v>82</v>
      </c>
      <c r="B6" s="398"/>
      <c r="C6" s="399"/>
      <c r="D6" s="517" t="s">
        <v>83</v>
      </c>
      <c r="E6" s="518"/>
      <c r="F6" s="517" t="s">
        <v>84</v>
      </c>
      <c r="G6" s="518"/>
    </row>
    <row r="7" spans="1:7" ht="20.1" customHeight="1">
      <c r="A7" s="506" t="s">
        <v>85</v>
      </c>
      <c r="B7" s="507"/>
      <c r="C7" s="384" t="s">
        <v>86</v>
      </c>
      <c r="D7" s="511" t="s">
        <v>87</v>
      </c>
      <c r="E7" s="512"/>
      <c r="F7" s="511" t="s">
        <v>87</v>
      </c>
      <c r="G7" s="512"/>
    </row>
    <row r="8" spans="1:7" ht="20.1" customHeight="1">
      <c r="A8" s="508"/>
      <c r="B8" s="509"/>
      <c r="C8" s="510"/>
      <c r="D8" s="54" t="s">
        <v>86</v>
      </c>
      <c r="E8" s="53" t="s">
        <v>85</v>
      </c>
      <c r="F8" s="54" t="s">
        <v>86</v>
      </c>
      <c r="G8" s="53" t="s">
        <v>85</v>
      </c>
    </row>
    <row r="9" spans="1:7" ht="14.1" customHeight="1">
      <c r="A9" s="382">
        <v>5400</v>
      </c>
      <c r="B9" s="383"/>
      <c r="C9" s="58"/>
      <c r="D9" s="344"/>
      <c r="E9" s="341">
        <f>E11+E15+E23</f>
        <v>36012504969</v>
      </c>
      <c r="F9" s="344"/>
      <c r="G9" s="341">
        <f>G11+G15+G23</f>
        <v>5282537561</v>
      </c>
    </row>
    <row r="10" spans="1:7" ht="14.1" customHeight="1">
      <c r="A10" s="386" t="s">
        <v>117</v>
      </c>
      <c r="B10" s="387"/>
      <c r="C10" s="70"/>
      <c r="D10" s="345"/>
      <c r="E10" s="342"/>
      <c r="F10" s="345"/>
      <c r="G10" s="342"/>
    </row>
    <row r="11" spans="1:7" ht="14.1" customHeight="1">
      <c r="A11" s="98"/>
      <c r="B11" s="57">
        <v>5410</v>
      </c>
      <c r="C11" s="71"/>
      <c r="D11" s="344"/>
      <c r="E11" s="542">
        <f>D13</f>
        <v>27946099</v>
      </c>
      <c r="F11" s="344"/>
      <c r="G11" s="542">
        <f>F13</f>
        <v>27248938</v>
      </c>
    </row>
    <row r="12" spans="1:7" ht="14.1" customHeight="1">
      <c r="A12" s="56"/>
      <c r="B12" s="59" t="s">
        <v>118</v>
      </c>
      <c r="C12" s="72"/>
      <c r="D12" s="541"/>
      <c r="E12" s="543"/>
      <c r="F12" s="541"/>
      <c r="G12" s="543"/>
    </row>
    <row r="13" spans="1:7" ht="14.1" customHeight="1">
      <c r="A13" s="56"/>
      <c r="B13" s="59"/>
      <c r="C13" s="75">
        <v>5411</v>
      </c>
      <c r="D13" s="540">
        <v>27946099</v>
      </c>
      <c r="E13" s="364"/>
      <c r="F13" s="540">
        <v>27248938</v>
      </c>
      <c r="G13" s="364"/>
    </row>
    <row r="14" spans="1:7" ht="14.1" customHeight="1">
      <c r="A14" s="56"/>
      <c r="B14" s="63"/>
      <c r="C14" s="77" t="s">
        <v>119</v>
      </c>
      <c r="D14" s="345"/>
      <c r="E14" s="342"/>
      <c r="F14" s="345"/>
      <c r="G14" s="342"/>
    </row>
    <row r="15" spans="1:7" ht="14.1" customHeight="1">
      <c r="A15" s="56"/>
      <c r="B15" s="57">
        <v>5420</v>
      </c>
      <c r="C15" s="71"/>
      <c r="D15" s="344"/>
      <c r="E15" s="542">
        <f>SUM(D17:D22)</f>
        <v>32042070096</v>
      </c>
      <c r="F15" s="344"/>
      <c r="G15" s="542">
        <f>SUM(F17:F22)</f>
        <v>2529586513</v>
      </c>
    </row>
    <row r="16" spans="1:7" ht="14.1" customHeight="1">
      <c r="A16" s="56"/>
      <c r="B16" s="59" t="s">
        <v>120</v>
      </c>
      <c r="C16" s="72"/>
      <c r="D16" s="541"/>
      <c r="E16" s="543"/>
      <c r="F16" s="541"/>
      <c r="G16" s="543"/>
    </row>
    <row r="17" spans="1:7" ht="14.1" customHeight="1">
      <c r="A17" s="73"/>
      <c r="B17" s="74"/>
      <c r="C17" s="75">
        <v>5421</v>
      </c>
      <c r="D17" s="540">
        <v>26261755</v>
      </c>
      <c r="E17" s="364"/>
      <c r="F17" s="540">
        <v>29273609</v>
      </c>
      <c r="G17" s="364"/>
    </row>
    <row r="18" spans="1:7" ht="14.1" customHeight="1">
      <c r="A18" s="56"/>
      <c r="B18" s="74"/>
      <c r="C18" s="77" t="s">
        <v>121</v>
      </c>
      <c r="D18" s="345"/>
      <c r="E18" s="342"/>
      <c r="F18" s="345"/>
      <c r="G18" s="342"/>
    </row>
    <row r="19" spans="1:7" ht="14.1" customHeight="1">
      <c r="A19" s="73"/>
      <c r="B19" s="74"/>
      <c r="C19" s="75">
        <v>5426</v>
      </c>
      <c r="D19" s="540">
        <v>30211614636</v>
      </c>
      <c r="E19" s="364" t="s">
        <v>9</v>
      </c>
      <c r="F19" s="540">
        <v>33871904</v>
      </c>
      <c r="G19" s="364" t="s">
        <v>9</v>
      </c>
    </row>
    <row r="20" spans="1:7" ht="14.1" customHeight="1">
      <c r="A20" s="56"/>
      <c r="B20" s="74"/>
      <c r="C20" s="77" t="s">
        <v>122</v>
      </c>
      <c r="D20" s="345"/>
      <c r="E20" s="342"/>
      <c r="F20" s="345"/>
      <c r="G20" s="342"/>
    </row>
    <row r="21" spans="1:7" ht="14.1" customHeight="1">
      <c r="A21" s="73"/>
      <c r="B21" s="74"/>
      <c r="C21" s="75">
        <v>5428</v>
      </c>
      <c r="D21" s="347">
        <v>1804193705</v>
      </c>
      <c r="E21" s="364" t="s">
        <v>9</v>
      </c>
      <c r="F21" s="540">
        <v>2466441000</v>
      </c>
      <c r="G21" s="364" t="s">
        <v>9</v>
      </c>
    </row>
    <row r="22" spans="1:7" ht="14.1" customHeight="1">
      <c r="A22" s="56"/>
      <c r="B22" s="76"/>
      <c r="C22" s="99" t="s">
        <v>123</v>
      </c>
      <c r="D22" s="348"/>
      <c r="E22" s="342"/>
      <c r="F22" s="345"/>
      <c r="G22" s="342"/>
    </row>
    <row r="23" spans="1:7" ht="14.1" customHeight="1">
      <c r="A23" s="56"/>
      <c r="B23" s="57">
        <v>5430</v>
      </c>
      <c r="C23" s="71"/>
      <c r="D23" s="344"/>
      <c r="E23" s="542">
        <f>SUM(D25:D36)</f>
        <v>3942488774</v>
      </c>
      <c r="F23" s="344"/>
      <c r="G23" s="542">
        <f>SUM(F25:F36)</f>
        <v>2725702110</v>
      </c>
    </row>
    <row r="24" spans="1:7" ht="14.1" customHeight="1">
      <c r="A24" s="56"/>
      <c r="B24" s="59" t="s">
        <v>124</v>
      </c>
      <c r="C24" s="72"/>
      <c r="D24" s="541"/>
      <c r="E24" s="543"/>
      <c r="F24" s="541"/>
      <c r="G24" s="543"/>
    </row>
    <row r="25" spans="1:7" ht="14.1" customHeight="1">
      <c r="A25" s="73"/>
      <c r="B25" s="74"/>
      <c r="C25" s="75">
        <v>5431</v>
      </c>
      <c r="D25" s="540">
        <v>3291963170</v>
      </c>
      <c r="E25" s="364"/>
      <c r="F25" s="540">
        <v>1794063998</v>
      </c>
      <c r="G25" s="364"/>
    </row>
    <row r="26" spans="1:7" ht="14.1" customHeight="1">
      <c r="A26" s="56"/>
      <c r="B26" s="74"/>
      <c r="C26" s="77" t="s">
        <v>125</v>
      </c>
      <c r="D26" s="345"/>
      <c r="E26" s="342"/>
      <c r="F26" s="345"/>
      <c r="G26" s="342"/>
    </row>
    <row r="27" spans="1:7" ht="14.1" customHeight="1">
      <c r="A27" s="73"/>
      <c r="B27" s="74"/>
      <c r="C27" s="75">
        <v>5432</v>
      </c>
      <c r="D27" s="540">
        <v>68000000</v>
      </c>
      <c r="E27" s="364"/>
      <c r="F27" s="540">
        <v>68000000</v>
      </c>
      <c r="G27" s="364"/>
    </row>
    <row r="28" spans="1:7" ht="14.1" customHeight="1">
      <c r="A28" s="56"/>
      <c r="B28" s="74"/>
      <c r="C28" s="77" t="s">
        <v>126</v>
      </c>
      <c r="D28" s="345"/>
      <c r="E28" s="342"/>
      <c r="F28" s="345"/>
      <c r="G28" s="342"/>
    </row>
    <row r="29" spans="1:7" ht="14.1" customHeight="1">
      <c r="A29" s="73"/>
      <c r="B29" s="74"/>
      <c r="C29" s="75">
        <v>5439</v>
      </c>
      <c r="D29" s="540">
        <v>6181140</v>
      </c>
      <c r="E29" s="364"/>
      <c r="F29" s="540">
        <v>35594255</v>
      </c>
      <c r="G29" s="364"/>
    </row>
    <row r="30" spans="1:7" ht="14.1" customHeight="1">
      <c r="A30" s="56"/>
      <c r="B30" s="74"/>
      <c r="C30" s="77" t="s">
        <v>127</v>
      </c>
      <c r="D30" s="345"/>
      <c r="E30" s="342"/>
      <c r="F30" s="345"/>
      <c r="G30" s="342"/>
    </row>
    <row r="31" spans="1:7" ht="14.1" customHeight="1">
      <c r="A31" s="56"/>
      <c r="B31" s="74"/>
      <c r="C31" s="264"/>
      <c r="D31" s="538">
        <v>0</v>
      </c>
      <c r="E31" s="281"/>
      <c r="F31" s="412">
        <v>57202252</v>
      </c>
      <c r="G31" s="281"/>
    </row>
    <row r="32" spans="1:7" ht="14.1" customHeight="1">
      <c r="A32" s="56"/>
      <c r="B32" s="74"/>
      <c r="C32" s="77" t="s">
        <v>331</v>
      </c>
      <c r="D32" s="539"/>
      <c r="E32" s="282"/>
      <c r="F32" s="413"/>
      <c r="G32" s="282"/>
    </row>
    <row r="33" spans="1:7" ht="14.1" customHeight="1">
      <c r="A33" s="56"/>
      <c r="B33" s="74"/>
      <c r="C33" s="264"/>
      <c r="D33" s="538">
        <v>11387920</v>
      </c>
      <c r="E33" s="281"/>
      <c r="F33" s="412">
        <v>122862456</v>
      </c>
      <c r="G33" s="281"/>
    </row>
    <row r="34" spans="1:7" ht="14.1" customHeight="1">
      <c r="A34" s="56"/>
      <c r="B34" s="74"/>
      <c r="C34" s="77" t="s">
        <v>332</v>
      </c>
      <c r="D34" s="539"/>
      <c r="E34" s="282"/>
      <c r="F34" s="413"/>
      <c r="G34" s="282"/>
    </row>
    <row r="35" spans="1:7" ht="14.1" customHeight="1">
      <c r="A35" s="56"/>
      <c r="B35" s="74"/>
      <c r="C35" s="100"/>
      <c r="D35" s="468">
        <v>564956544</v>
      </c>
      <c r="E35" s="259"/>
      <c r="F35" s="468">
        <v>647979149</v>
      </c>
      <c r="G35" s="259"/>
    </row>
    <row r="36" spans="1:7" ht="14.1" customHeight="1">
      <c r="A36" s="56"/>
      <c r="B36" s="74"/>
      <c r="C36" s="100" t="s">
        <v>333</v>
      </c>
      <c r="D36" s="413"/>
      <c r="E36" s="259"/>
      <c r="F36" s="413"/>
      <c r="G36" s="259"/>
    </row>
    <row r="37" spans="1:7" ht="14.1" customHeight="1">
      <c r="A37" s="373" t="s">
        <v>128</v>
      </c>
      <c r="B37" s="374"/>
      <c r="C37" s="375"/>
      <c r="D37" s="537"/>
      <c r="E37" s="381">
        <f>E9</f>
        <v>36012504969</v>
      </c>
      <c r="F37" s="537"/>
      <c r="G37" s="381">
        <f>G9</f>
        <v>5282537561</v>
      </c>
    </row>
    <row r="38" spans="1:7" ht="14.1" customHeight="1">
      <c r="A38" s="376"/>
      <c r="B38" s="377"/>
      <c r="C38" s="378"/>
      <c r="D38" s="537"/>
      <c r="E38" s="381"/>
      <c r="F38" s="537"/>
      <c r="G38" s="381"/>
    </row>
    <row r="39" ht="15" customHeight="1">
      <c r="C39" s="78"/>
    </row>
    <row r="40" ht="15" customHeight="1">
      <c r="C40" s="78"/>
    </row>
    <row r="41" ht="15" customHeight="1">
      <c r="C41" s="78"/>
    </row>
    <row r="42" ht="15" customHeight="1">
      <c r="C42" s="78"/>
    </row>
    <row r="43" ht="15" customHeight="1">
      <c r="C43" s="78"/>
    </row>
    <row r="44" ht="15" customHeight="1">
      <c r="C44" s="78"/>
    </row>
    <row r="45" ht="15" customHeight="1">
      <c r="C45" s="78"/>
    </row>
    <row r="46" ht="15" customHeight="1">
      <c r="C46" s="78"/>
    </row>
    <row r="47" ht="15" customHeight="1">
      <c r="C47" s="78"/>
    </row>
    <row r="48" ht="15" customHeight="1">
      <c r="C48" s="78"/>
    </row>
    <row r="49" ht="15" customHeight="1">
      <c r="C49" s="78"/>
    </row>
    <row r="50" ht="15" customHeight="1">
      <c r="C50" s="78"/>
    </row>
    <row r="51" ht="15" customHeight="1">
      <c r="C51" s="78"/>
    </row>
    <row r="52" ht="15" customHeight="1">
      <c r="C52" s="78"/>
    </row>
    <row r="53" ht="15" customHeight="1">
      <c r="C53" s="78"/>
    </row>
    <row r="54" ht="15" customHeight="1">
      <c r="C54" s="78"/>
    </row>
    <row r="55" ht="15" customHeight="1">
      <c r="C55" s="78"/>
    </row>
    <row r="56" ht="15" customHeight="1">
      <c r="C56" s="78"/>
    </row>
    <row r="57" ht="15" customHeight="1">
      <c r="C57" s="78"/>
    </row>
    <row r="58" ht="15" customHeight="1">
      <c r="C58" s="78"/>
    </row>
    <row r="59" ht="15" customHeight="1">
      <c r="C59" s="78"/>
    </row>
    <row r="60" ht="15" customHeight="1">
      <c r="C60" s="78"/>
    </row>
    <row r="61" ht="15" customHeight="1">
      <c r="C61" s="78"/>
    </row>
    <row r="62" ht="15" customHeight="1">
      <c r="C62" s="78"/>
    </row>
    <row r="63" ht="15" customHeight="1">
      <c r="C63" s="78"/>
    </row>
    <row r="64" ht="15" customHeight="1">
      <c r="C64" s="78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mergeCells count="67">
    <mergeCell ref="A1:G1"/>
    <mergeCell ref="A2:G2"/>
    <mergeCell ref="A3:G3"/>
    <mergeCell ref="A6:C6"/>
    <mergeCell ref="D6:E6"/>
    <mergeCell ref="F6:G6"/>
    <mergeCell ref="A7:B8"/>
    <mergeCell ref="C7:C8"/>
    <mergeCell ref="D7:E7"/>
    <mergeCell ref="F7:G7"/>
    <mergeCell ref="A9:B9"/>
    <mergeCell ref="D9:D10"/>
    <mergeCell ref="E9:E10"/>
    <mergeCell ref="F9:F10"/>
    <mergeCell ref="G9:G10"/>
    <mergeCell ref="A10:B10"/>
    <mergeCell ref="D11:D12"/>
    <mergeCell ref="E11:E12"/>
    <mergeCell ref="F11:F12"/>
    <mergeCell ref="G11:G12"/>
    <mergeCell ref="D13:D14"/>
    <mergeCell ref="E13:E14"/>
    <mergeCell ref="F13:F14"/>
    <mergeCell ref="G13:G14"/>
    <mergeCell ref="D15:D16"/>
    <mergeCell ref="E15:E16"/>
    <mergeCell ref="F15:F16"/>
    <mergeCell ref="G15:G16"/>
    <mergeCell ref="D17:D18"/>
    <mergeCell ref="E17:E18"/>
    <mergeCell ref="F17:F18"/>
    <mergeCell ref="G17:G18"/>
    <mergeCell ref="D19:D20"/>
    <mergeCell ref="E19:E20"/>
    <mergeCell ref="F19:F20"/>
    <mergeCell ref="G19:G20"/>
    <mergeCell ref="D21:D22"/>
    <mergeCell ref="E21:E22"/>
    <mergeCell ref="F21:F22"/>
    <mergeCell ref="G21:G22"/>
    <mergeCell ref="D23:D24"/>
    <mergeCell ref="E23:E24"/>
    <mergeCell ref="F23:F24"/>
    <mergeCell ref="G23:G24"/>
    <mergeCell ref="D25:D26"/>
    <mergeCell ref="E25:E26"/>
    <mergeCell ref="F25:F26"/>
    <mergeCell ref="G25:G26"/>
    <mergeCell ref="G37:G38"/>
    <mergeCell ref="G27:G28"/>
    <mergeCell ref="D29:D30"/>
    <mergeCell ref="E29:E30"/>
    <mergeCell ref="F29:F30"/>
    <mergeCell ref="G29:G30"/>
    <mergeCell ref="D27:D28"/>
    <mergeCell ref="E27:E28"/>
    <mergeCell ref="F27:F28"/>
    <mergeCell ref="A37:C38"/>
    <mergeCell ref="D37:D38"/>
    <mergeCell ref="E37:E38"/>
    <mergeCell ref="F37:F38"/>
    <mergeCell ref="D31:D32"/>
    <mergeCell ref="F31:F32"/>
    <mergeCell ref="D33:D34"/>
    <mergeCell ref="F33:F34"/>
    <mergeCell ref="D35:D36"/>
    <mergeCell ref="F35:F36"/>
  </mergeCells>
  <printOptions horizontalCentered="1"/>
  <pageMargins left="0.7480314960629921" right="0.7480314960629921" top="1.1811023622047245" bottom="1.1811023622047245" header="0.5118110236220472" footer="0.5118110236220472"/>
  <pageSetup firstPageNumber="10" useFirstPageNumber="1" horizontalDpi="600" verticalDpi="600" orientation="landscape" paperSize="9" scale="90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07"/>
  <sheetViews>
    <sheetView showGridLines="0" view="pageBreakPreview" zoomScaleSheetLayoutView="100" workbookViewId="0" topLeftCell="A49">
      <selection activeCell="E84" sqref="E84:E85"/>
    </sheetView>
  </sheetViews>
  <sheetFormatPr defaultColWidth="9.140625" defaultRowHeight="12.75"/>
  <cols>
    <col min="1" max="1" width="9.140625" style="44" customWidth="1"/>
    <col min="2" max="2" width="12.00390625" style="44" customWidth="1"/>
    <col min="3" max="3" width="16.00390625" style="44" customWidth="1"/>
    <col min="4" max="4" width="19.28125" style="44" customWidth="1"/>
    <col min="5" max="6" width="21.57421875" style="79" customWidth="1"/>
    <col min="7" max="8" width="21.57421875" style="44" customWidth="1"/>
    <col min="9" max="257" width="9.140625" style="44" customWidth="1"/>
    <col min="258" max="258" width="12.00390625" style="44" customWidth="1"/>
    <col min="259" max="259" width="16.00390625" style="44" customWidth="1"/>
    <col min="260" max="260" width="19.28125" style="44" customWidth="1"/>
    <col min="261" max="264" width="21.57421875" style="44" customWidth="1"/>
    <col min="265" max="513" width="9.140625" style="44" customWidth="1"/>
    <col min="514" max="514" width="12.00390625" style="44" customWidth="1"/>
    <col min="515" max="515" width="16.00390625" style="44" customWidth="1"/>
    <col min="516" max="516" width="19.28125" style="44" customWidth="1"/>
    <col min="517" max="520" width="21.57421875" style="44" customWidth="1"/>
    <col min="521" max="769" width="9.140625" style="44" customWidth="1"/>
    <col min="770" max="770" width="12.00390625" style="44" customWidth="1"/>
    <col min="771" max="771" width="16.00390625" style="44" customWidth="1"/>
    <col min="772" max="772" width="19.28125" style="44" customWidth="1"/>
    <col min="773" max="776" width="21.57421875" style="44" customWidth="1"/>
    <col min="777" max="1025" width="9.140625" style="44" customWidth="1"/>
    <col min="1026" max="1026" width="12.00390625" style="44" customWidth="1"/>
    <col min="1027" max="1027" width="16.00390625" style="44" customWidth="1"/>
    <col min="1028" max="1028" width="19.28125" style="44" customWidth="1"/>
    <col min="1029" max="1032" width="21.57421875" style="44" customWidth="1"/>
    <col min="1033" max="1281" width="9.140625" style="44" customWidth="1"/>
    <col min="1282" max="1282" width="12.00390625" style="44" customWidth="1"/>
    <col min="1283" max="1283" width="16.00390625" style="44" customWidth="1"/>
    <col min="1284" max="1284" width="19.28125" style="44" customWidth="1"/>
    <col min="1285" max="1288" width="21.57421875" style="44" customWidth="1"/>
    <col min="1289" max="1537" width="9.140625" style="44" customWidth="1"/>
    <col min="1538" max="1538" width="12.00390625" style="44" customWidth="1"/>
    <col min="1539" max="1539" width="16.00390625" style="44" customWidth="1"/>
    <col min="1540" max="1540" width="19.28125" style="44" customWidth="1"/>
    <col min="1541" max="1544" width="21.57421875" style="44" customWidth="1"/>
    <col min="1545" max="1793" width="9.140625" style="44" customWidth="1"/>
    <col min="1794" max="1794" width="12.00390625" style="44" customWidth="1"/>
    <col min="1795" max="1795" width="16.00390625" style="44" customWidth="1"/>
    <col min="1796" max="1796" width="19.28125" style="44" customWidth="1"/>
    <col min="1797" max="1800" width="21.57421875" style="44" customWidth="1"/>
    <col min="1801" max="2049" width="9.140625" style="44" customWidth="1"/>
    <col min="2050" max="2050" width="12.00390625" style="44" customWidth="1"/>
    <col min="2051" max="2051" width="16.00390625" style="44" customWidth="1"/>
    <col min="2052" max="2052" width="19.28125" style="44" customWidth="1"/>
    <col min="2053" max="2056" width="21.57421875" style="44" customWidth="1"/>
    <col min="2057" max="2305" width="9.140625" style="44" customWidth="1"/>
    <col min="2306" max="2306" width="12.00390625" style="44" customWidth="1"/>
    <col min="2307" max="2307" width="16.00390625" style="44" customWidth="1"/>
    <col min="2308" max="2308" width="19.28125" style="44" customWidth="1"/>
    <col min="2309" max="2312" width="21.57421875" style="44" customWidth="1"/>
    <col min="2313" max="2561" width="9.140625" style="44" customWidth="1"/>
    <col min="2562" max="2562" width="12.00390625" style="44" customWidth="1"/>
    <col min="2563" max="2563" width="16.00390625" style="44" customWidth="1"/>
    <col min="2564" max="2564" width="19.28125" style="44" customWidth="1"/>
    <col min="2565" max="2568" width="21.57421875" style="44" customWidth="1"/>
    <col min="2569" max="2817" width="9.140625" style="44" customWidth="1"/>
    <col min="2818" max="2818" width="12.00390625" style="44" customWidth="1"/>
    <col min="2819" max="2819" width="16.00390625" style="44" customWidth="1"/>
    <col min="2820" max="2820" width="19.28125" style="44" customWidth="1"/>
    <col min="2821" max="2824" width="21.57421875" style="44" customWidth="1"/>
    <col min="2825" max="3073" width="9.140625" style="44" customWidth="1"/>
    <col min="3074" max="3074" width="12.00390625" style="44" customWidth="1"/>
    <col min="3075" max="3075" width="16.00390625" style="44" customWidth="1"/>
    <col min="3076" max="3076" width="19.28125" style="44" customWidth="1"/>
    <col min="3077" max="3080" width="21.57421875" style="44" customWidth="1"/>
    <col min="3081" max="3329" width="9.140625" style="44" customWidth="1"/>
    <col min="3330" max="3330" width="12.00390625" style="44" customWidth="1"/>
    <col min="3331" max="3331" width="16.00390625" style="44" customWidth="1"/>
    <col min="3332" max="3332" width="19.28125" style="44" customWidth="1"/>
    <col min="3333" max="3336" width="21.57421875" style="44" customWidth="1"/>
    <col min="3337" max="3585" width="9.140625" style="44" customWidth="1"/>
    <col min="3586" max="3586" width="12.00390625" style="44" customWidth="1"/>
    <col min="3587" max="3587" width="16.00390625" style="44" customWidth="1"/>
    <col min="3588" max="3588" width="19.28125" style="44" customWidth="1"/>
    <col min="3589" max="3592" width="21.57421875" style="44" customWidth="1"/>
    <col min="3593" max="3841" width="9.140625" style="44" customWidth="1"/>
    <col min="3842" max="3842" width="12.00390625" style="44" customWidth="1"/>
    <col min="3843" max="3843" width="16.00390625" style="44" customWidth="1"/>
    <col min="3844" max="3844" width="19.28125" style="44" customWidth="1"/>
    <col min="3845" max="3848" width="21.57421875" style="44" customWidth="1"/>
    <col min="3849" max="4097" width="9.140625" style="44" customWidth="1"/>
    <col min="4098" max="4098" width="12.00390625" style="44" customWidth="1"/>
    <col min="4099" max="4099" width="16.00390625" style="44" customWidth="1"/>
    <col min="4100" max="4100" width="19.28125" style="44" customWidth="1"/>
    <col min="4101" max="4104" width="21.57421875" style="44" customWidth="1"/>
    <col min="4105" max="4353" width="9.140625" style="44" customWidth="1"/>
    <col min="4354" max="4354" width="12.00390625" style="44" customWidth="1"/>
    <col min="4355" max="4355" width="16.00390625" style="44" customWidth="1"/>
    <col min="4356" max="4356" width="19.28125" style="44" customWidth="1"/>
    <col min="4357" max="4360" width="21.57421875" style="44" customWidth="1"/>
    <col min="4361" max="4609" width="9.140625" style="44" customWidth="1"/>
    <col min="4610" max="4610" width="12.00390625" style="44" customWidth="1"/>
    <col min="4611" max="4611" width="16.00390625" style="44" customWidth="1"/>
    <col min="4612" max="4612" width="19.28125" style="44" customWidth="1"/>
    <col min="4613" max="4616" width="21.57421875" style="44" customWidth="1"/>
    <col min="4617" max="4865" width="9.140625" style="44" customWidth="1"/>
    <col min="4866" max="4866" width="12.00390625" style="44" customWidth="1"/>
    <col min="4867" max="4867" width="16.00390625" style="44" customWidth="1"/>
    <col min="4868" max="4868" width="19.28125" style="44" customWidth="1"/>
    <col min="4869" max="4872" width="21.57421875" style="44" customWidth="1"/>
    <col min="4873" max="5121" width="9.140625" style="44" customWidth="1"/>
    <col min="5122" max="5122" width="12.00390625" style="44" customWidth="1"/>
    <col min="5123" max="5123" width="16.00390625" style="44" customWidth="1"/>
    <col min="5124" max="5124" width="19.28125" style="44" customWidth="1"/>
    <col min="5125" max="5128" width="21.57421875" style="44" customWidth="1"/>
    <col min="5129" max="5377" width="9.140625" style="44" customWidth="1"/>
    <col min="5378" max="5378" width="12.00390625" style="44" customWidth="1"/>
    <col min="5379" max="5379" width="16.00390625" style="44" customWidth="1"/>
    <col min="5380" max="5380" width="19.28125" style="44" customWidth="1"/>
    <col min="5381" max="5384" width="21.57421875" style="44" customWidth="1"/>
    <col min="5385" max="5633" width="9.140625" style="44" customWidth="1"/>
    <col min="5634" max="5634" width="12.00390625" style="44" customWidth="1"/>
    <col min="5635" max="5635" width="16.00390625" style="44" customWidth="1"/>
    <col min="5636" max="5636" width="19.28125" style="44" customWidth="1"/>
    <col min="5637" max="5640" width="21.57421875" style="44" customWidth="1"/>
    <col min="5641" max="5889" width="9.140625" style="44" customWidth="1"/>
    <col min="5890" max="5890" width="12.00390625" style="44" customWidth="1"/>
    <col min="5891" max="5891" width="16.00390625" style="44" customWidth="1"/>
    <col min="5892" max="5892" width="19.28125" style="44" customWidth="1"/>
    <col min="5893" max="5896" width="21.57421875" style="44" customWidth="1"/>
    <col min="5897" max="6145" width="9.140625" style="44" customWidth="1"/>
    <col min="6146" max="6146" width="12.00390625" style="44" customWidth="1"/>
    <col min="6147" max="6147" width="16.00390625" style="44" customWidth="1"/>
    <col min="6148" max="6148" width="19.28125" style="44" customWidth="1"/>
    <col min="6149" max="6152" width="21.57421875" style="44" customWidth="1"/>
    <col min="6153" max="6401" width="9.140625" style="44" customWidth="1"/>
    <col min="6402" max="6402" width="12.00390625" style="44" customWidth="1"/>
    <col min="6403" max="6403" width="16.00390625" style="44" customWidth="1"/>
    <col min="6404" max="6404" width="19.28125" style="44" customWidth="1"/>
    <col min="6405" max="6408" width="21.57421875" style="44" customWidth="1"/>
    <col min="6409" max="6657" width="9.140625" style="44" customWidth="1"/>
    <col min="6658" max="6658" width="12.00390625" style="44" customWidth="1"/>
    <col min="6659" max="6659" width="16.00390625" style="44" customWidth="1"/>
    <col min="6660" max="6660" width="19.28125" style="44" customWidth="1"/>
    <col min="6661" max="6664" width="21.57421875" style="44" customWidth="1"/>
    <col min="6665" max="6913" width="9.140625" style="44" customWidth="1"/>
    <col min="6914" max="6914" width="12.00390625" style="44" customWidth="1"/>
    <col min="6915" max="6915" width="16.00390625" style="44" customWidth="1"/>
    <col min="6916" max="6916" width="19.28125" style="44" customWidth="1"/>
    <col min="6917" max="6920" width="21.57421875" style="44" customWidth="1"/>
    <col min="6921" max="7169" width="9.140625" style="44" customWidth="1"/>
    <col min="7170" max="7170" width="12.00390625" style="44" customWidth="1"/>
    <col min="7171" max="7171" width="16.00390625" style="44" customWidth="1"/>
    <col min="7172" max="7172" width="19.28125" style="44" customWidth="1"/>
    <col min="7173" max="7176" width="21.57421875" style="44" customWidth="1"/>
    <col min="7177" max="7425" width="9.140625" style="44" customWidth="1"/>
    <col min="7426" max="7426" width="12.00390625" style="44" customWidth="1"/>
    <col min="7427" max="7427" width="16.00390625" style="44" customWidth="1"/>
    <col min="7428" max="7428" width="19.28125" style="44" customWidth="1"/>
    <col min="7429" max="7432" width="21.57421875" style="44" customWidth="1"/>
    <col min="7433" max="7681" width="9.140625" style="44" customWidth="1"/>
    <col min="7682" max="7682" width="12.00390625" style="44" customWidth="1"/>
    <col min="7683" max="7683" width="16.00390625" style="44" customWidth="1"/>
    <col min="7684" max="7684" width="19.28125" style="44" customWidth="1"/>
    <col min="7685" max="7688" width="21.57421875" style="44" customWidth="1"/>
    <col min="7689" max="7937" width="9.140625" style="44" customWidth="1"/>
    <col min="7938" max="7938" width="12.00390625" style="44" customWidth="1"/>
    <col min="7939" max="7939" width="16.00390625" style="44" customWidth="1"/>
    <col min="7940" max="7940" width="19.28125" style="44" customWidth="1"/>
    <col min="7941" max="7944" width="21.57421875" style="44" customWidth="1"/>
    <col min="7945" max="8193" width="9.140625" style="44" customWidth="1"/>
    <col min="8194" max="8194" width="12.00390625" style="44" customWidth="1"/>
    <col min="8195" max="8195" width="16.00390625" style="44" customWidth="1"/>
    <col min="8196" max="8196" width="19.28125" style="44" customWidth="1"/>
    <col min="8197" max="8200" width="21.57421875" style="44" customWidth="1"/>
    <col min="8201" max="8449" width="9.140625" style="44" customWidth="1"/>
    <col min="8450" max="8450" width="12.00390625" style="44" customWidth="1"/>
    <col min="8451" max="8451" width="16.00390625" style="44" customWidth="1"/>
    <col min="8452" max="8452" width="19.28125" style="44" customWidth="1"/>
    <col min="8453" max="8456" width="21.57421875" style="44" customWidth="1"/>
    <col min="8457" max="8705" width="9.140625" style="44" customWidth="1"/>
    <col min="8706" max="8706" width="12.00390625" style="44" customWidth="1"/>
    <col min="8707" max="8707" width="16.00390625" style="44" customWidth="1"/>
    <col min="8708" max="8708" width="19.28125" style="44" customWidth="1"/>
    <col min="8709" max="8712" width="21.57421875" style="44" customWidth="1"/>
    <col min="8713" max="8961" width="9.140625" style="44" customWidth="1"/>
    <col min="8962" max="8962" width="12.00390625" style="44" customWidth="1"/>
    <col min="8963" max="8963" width="16.00390625" style="44" customWidth="1"/>
    <col min="8964" max="8964" width="19.28125" style="44" customWidth="1"/>
    <col min="8965" max="8968" width="21.57421875" style="44" customWidth="1"/>
    <col min="8969" max="9217" width="9.140625" style="44" customWidth="1"/>
    <col min="9218" max="9218" width="12.00390625" style="44" customWidth="1"/>
    <col min="9219" max="9219" width="16.00390625" style="44" customWidth="1"/>
    <col min="9220" max="9220" width="19.28125" style="44" customWidth="1"/>
    <col min="9221" max="9224" width="21.57421875" style="44" customWidth="1"/>
    <col min="9225" max="9473" width="9.140625" style="44" customWidth="1"/>
    <col min="9474" max="9474" width="12.00390625" style="44" customWidth="1"/>
    <col min="9475" max="9475" width="16.00390625" style="44" customWidth="1"/>
    <col min="9476" max="9476" width="19.28125" style="44" customWidth="1"/>
    <col min="9477" max="9480" width="21.57421875" style="44" customWidth="1"/>
    <col min="9481" max="9729" width="9.140625" style="44" customWidth="1"/>
    <col min="9730" max="9730" width="12.00390625" style="44" customWidth="1"/>
    <col min="9731" max="9731" width="16.00390625" style="44" customWidth="1"/>
    <col min="9732" max="9732" width="19.28125" style="44" customWidth="1"/>
    <col min="9733" max="9736" width="21.57421875" style="44" customWidth="1"/>
    <col min="9737" max="9985" width="9.140625" style="44" customWidth="1"/>
    <col min="9986" max="9986" width="12.00390625" style="44" customWidth="1"/>
    <col min="9987" max="9987" width="16.00390625" style="44" customWidth="1"/>
    <col min="9988" max="9988" width="19.28125" style="44" customWidth="1"/>
    <col min="9989" max="9992" width="21.57421875" style="44" customWidth="1"/>
    <col min="9993" max="10241" width="9.140625" style="44" customWidth="1"/>
    <col min="10242" max="10242" width="12.00390625" style="44" customWidth="1"/>
    <col min="10243" max="10243" width="16.00390625" style="44" customWidth="1"/>
    <col min="10244" max="10244" width="19.28125" style="44" customWidth="1"/>
    <col min="10245" max="10248" width="21.57421875" style="44" customWidth="1"/>
    <col min="10249" max="10497" width="9.140625" style="44" customWidth="1"/>
    <col min="10498" max="10498" width="12.00390625" style="44" customWidth="1"/>
    <col min="10499" max="10499" width="16.00390625" style="44" customWidth="1"/>
    <col min="10500" max="10500" width="19.28125" style="44" customWidth="1"/>
    <col min="10501" max="10504" width="21.57421875" style="44" customWidth="1"/>
    <col min="10505" max="10753" width="9.140625" style="44" customWidth="1"/>
    <col min="10754" max="10754" width="12.00390625" style="44" customWidth="1"/>
    <col min="10755" max="10755" width="16.00390625" style="44" customWidth="1"/>
    <col min="10756" max="10756" width="19.28125" style="44" customWidth="1"/>
    <col min="10757" max="10760" width="21.57421875" style="44" customWidth="1"/>
    <col min="10761" max="11009" width="9.140625" style="44" customWidth="1"/>
    <col min="11010" max="11010" width="12.00390625" style="44" customWidth="1"/>
    <col min="11011" max="11011" width="16.00390625" style="44" customWidth="1"/>
    <col min="11012" max="11012" width="19.28125" style="44" customWidth="1"/>
    <col min="11013" max="11016" width="21.57421875" style="44" customWidth="1"/>
    <col min="11017" max="11265" width="9.140625" style="44" customWidth="1"/>
    <col min="11266" max="11266" width="12.00390625" style="44" customWidth="1"/>
    <col min="11267" max="11267" width="16.00390625" style="44" customWidth="1"/>
    <col min="11268" max="11268" width="19.28125" style="44" customWidth="1"/>
    <col min="11269" max="11272" width="21.57421875" style="44" customWidth="1"/>
    <col min="11273" max="11521" width="9.140625" style="44" customWidth="1"/>
    <col min="11522" max="11522" width="12.00390625" style="44" customWidth="1"/>
    <col min="11523" max="11523" width="16.00390625" style="44" customWidth="1"/>
    <col min="11524" max="11524" width="19.28125" style="44" customWidth="1"/>
    <col min="11525" max="11528" width="21.57421875" style="44" customWidth="1"/>
    <col min="11529" max="11777" width="9.140625" style="44" customWidth="1"/>
    <col min="11778" max="11778" width="12.00390625" style="44" customWidth="1"/>
    <col min="11779" max="11779" width="16.00390625" style="44" customWidth="1"/>
    <col min="11780" max="11780" width="19.28125" style="44" customWidth="1"/>
    <col min="11781" max="11784" width="21.57421875" style="44" customWidth="1"/>
    <col min="11785" max="12033" width="9.140625" style="44" customWidth="1"/>
    <col min="12034" max="12034" width="12.00390625" style="44" customWidth="1"/>
    <col min="12035" max="12035" width="16.00390625" style="44" customWidth="1"/>
    <col min="12036" max="12036" width="19.28125" style="44" customWidth="1"/>
    <col min="12037" max="12040" width="21.57421875" style="44" customWidth="1"/>
    <col min="12041" max="12289" width="9.140625" style="44" customWidth="1"/>
    <col min="12290" max="12290" width="12.00390625" style="44" customWidth="1"/>
    <col min="12291" max="12291" width="16.00390625" style="44" customWidth="1"/>
    <col min="12292" max="12292" width="19.28125" style="44" customWidth="1"/>
    <col min="12293" max="12296" width="21.57421875" style="44" customWidth="1"/>
    <col min="12297" max="12545" width="9.140625" style="44" customWidth="1"/>
    <col min="12546" max="12546" width="12.00390625" style="44" customWidth="1"/>
    <col min="12547" max="12547" width="16.00390625" style="44" customWidth="1"/>
    <col min="12548" max="12548" width="19.28125" style="44" customWidth="1"/>
    <col min="12549" max="12552" width="21.57421875" style="44" customWidth="1"/>
    <col min="12553" max="12801" width="9.140625" style="44" customWidth="1"/>
    <col min="12802" max="12802" width="12.00390625" style="44" customWidth="1"/>
    <col min="12803" max="12803" width="16.00390625" style="44" customWidth="1"/>
    <col min="12804" max="12804" width="19.28125" style="44" customWidth="1"/>
    <col min="12805" max="12808" width="21.57421875" style="44" customWidth="1"/>
    <col min="12809" max="13057" width="9.140625" style="44" customWidth="1"/>
    <col min="13058" max="13058" width="12.00390625" style="44" customWidth="1"/>
    <col min="13059" max="13059" width="16.00390625" style="44" customWidth="1"/>
    <col min="13060" max="13060" width="19.28125" style="44" customWidth="1"/>
    <col min="13061" max="13064" width="21.57421875" style="44" customWidth="1"/>
    <col min="13065" max="13313" width="9.140625" style="44" customWidth="1"/>
    <col min="13314" max="13314" width="12.00390625" style="44" customWidth="1"/>
    <col min="13315" max="13315" width="16.00390625" style="44" customWidth="1"/>
    <col min="13316" max="13316" width="19.28125" style="44" customWidth="1"/>
    <col min="13317" max="13320" width="21.57421875" style="44" customWidth="1"/>
    <col min="13321" max="13569" width="9.140625" style="44" customWidth="1"/>
    <col min="13570" max="13570" width="12.00390625" style="44" customWidth="1"/>
    <col min="13571" max="13571" width="16.00390625" style="44" customWidth="1"/>
    <col min="13572" max="13572" width="19.28125" style="44" customWidth="1"/>
    <col min="13573" max="13576" width="21.57421875" style="44" customWidth="1"/>
    <col min="13577" max="13825" width="9.140625" style="44" customWidth="1"/>
    <col min="13826" max="13826" width="12.00390625" style="44" customWidth="1"/>
    <col min="13827" max="13827" width="16.00390625" style="44" customWidth="1"/>
    <col min="13828" max="13828" width="19.28125" style="44" customWidth="1"/>
    <col min="13829" max="13832" width="21.57421875" style="44" customWidth="1"/>
    <col min="13833" max="14081" width="9.140625" style="44" customWidth="1"/>
    <col min="14082" max="14082" width="12.00390625" style="44" customWidth="1"/>
    <col min="14083" max="14083" width="16.00390625" style="44" customWidth="1"/>
    <col min="14084" max="14084" width="19.28125" style="44" customWidth="1"/>
    <col min="14085" max="14088" width="21.57421875" style="44" customWidth="1"/>
    <col min="14089" max="14337" width="9.140625" style="44" customWidth="1"/>
    <col min="14338" max="14338" width="12.00390625" style="44" customWidth="1"/>
    <col min="14339" max="14339" width="16.00390625" style="44" customWidth="1"/>
    <col min="14340" max="14340" width="19.28125" style="44" customWidth="1"/>
    <col min="14341" max="14344" width="21.57421875" style="44" customWidth="1"/>
    <col min="14345" max="14593" width="9.140625" style="44" customWidth="1"/>
    <col min="14594" max="14594" width="12.00390625" style="44" customWidth="1"/>
    <col min="14595" max="14595" width="16.00390625" style="44" customWidth="1"/>
    <col min="14596" max="14596" width="19.28125" style="44" customWidth="1"/>
    <col min="14597" max="14600" width="21.57421875" style="44" customWidth="1"/>
    <col min="14601" max="14849" width="9.140625" style="44" customWidth="1"/>
    <col min="14850" max="14850" width="12.00390625" style="44" customWidth="1"/>
    <col min="14851" max="14851" width="16.00390625" style="44" customWidth="1"/>
    <col min="14852" max="14852" width="19.28125" style="44" customWidth="1"/>
    <col min="14853" max="14856" width="21.57421875" style="44" customWidth="1"/>
    <col min="14857" max="15105" width="9.140625" style="44" customWidth="1"/>
    <col min="15106" max="15106" width="12.00390625" style="44" customWidth="1"/>
    <col min="15107" max="15107" width="16.00390625" style="44" customWidth="1"/>
    <col min="15108" max="15108" width="19.28125" style="44" customWidth="1"/>
    <col min="15109" max="15112" width="21.57421875" style="44" customWidth="1"/>
    <col min="15113" max="15361" width="9.140625" style="44" customWidth="1"/>
    <col min="15362" max="15362" width="12.00390625" style="44" customWidth="1"/>
    <col min="15363" max="15363" width="16.00390625" style="44" customWidth="1"/>
    <col min="15364" max="15364" width="19.28125" style="44" customWidth="1"/>
    <col min="15365" max="15368" width="21.57421875" style="44" customWidth="1"/>
    <col min="15369" max="15617" width="9.140625" style="44" customWidth="1"/>
    <col min="15618" max="15618" width="12.00390625" style="44" customWidth="1"/>
    <col min="15619" max="15619" width="16.00390625" style="44" customWidth="1"/>
    <col min="15620" max="15620" width="19.28125" style="44" customWidth="1"/>
    <col min="15621" max="15624" width="21.57421875" style="44" customWidth="1"/>
    <col min="15625" max="15873" width="9.140625" style="44" customWidth="1"/>
    <col min="15874" max="15874" width="12.00390625" style="44" customWidth="1"/>
    <col min="15875" max="15875" width="16.00390625" style="44" customWidth="1"/>
    <col min="15876" max="15876" width="19.28125" style="44" customWidth="1"/>
    <col min="15877" max="15880" width="21.57421875" style="44" customWidth="1"/>
    <col min="15881" max="16129" width="9.140625" style="44" customWidth="1"/>
    <col min="16130" max="16130" width="12.00390625" style="44" customWidth="1"/>
    <col min="16131" max="16131" width="16.00390625" style="44" customWidth="1"/>
    <col min="16132" max="16132" width="19.28125" style="44" customWidth="1"/>
    <col min="16133" max="16136" width="21.57421875" style="44" customWidth="1"/>
    <col min="16137" max="16384" width="9.140625" style="44" customWidth="1"/>
  </cols>
  <sheetData>
    <row r="1" ht="9.75" customHeight="1"/>
    <row r="2" spans="1:8" ht="15" customHeight="1">
      <c r="A2" s="101" t="s">
        <v>129</v>
      </c>
      <c r="H2" s="102" t="s">
        <v>81</v>
      </c>
    </row>
    <row r="3" spans="1:8" ht="20.1" customHeight="1">
      <c r="A3" s="406" t="s">
        <v>130</v>
      </c>
      <c r="B3" s="397" t="s">
        <v>82</v>
      </c>
      <c r="C3" s="398"/>
      <c r="D3" s="399"/>
      <c r="E3" s="397" t="s">
        <v>83</v>
      </c>
      <c r="F3" s="399"/>
      <c r="G3" s="397" t="s">
        <v>84</v>
      </c>
      <c r="H3" s="399"/>
    </row>
    <row r="4" spans="1:8" ht="20.1" customHeight="1">
      <c r="A4" s="421"/>
      <c r="B4" s="506" t="s">
        <v>85</v>
      </c>
      <c r="C4" s="507"/>
      <c r="D4" s="384" t="s">
        <v>86</v>
      </c>
      <c r="E4" s="511" t="s">
        <v>87</v>
      </c>
      <c r="F4" s="512"/>
      <c r="G4" s="511" t="s">
        <v>87</v>
      </c>
      <c r="H4" s="512"/>
    </row>
    <row r="5" spans="1:8" ht="20.1" customHeight="1">
      <c r="A5" s="407"/>
      <c r="B5" s="508"/>
      <c r="C5" s="509"/>
      <c r="D5" s="510"/>
      <c r="E5" s="52" t="s">
        <v>86</v>
      </c>
      <c r="F5" s="87" t="s">
        <v>85</v>
      </c>
      <c r="G5" s="54" t="s">
        <v>86</v>
      </c>
      <c r="H5" s="53" t="s">
        <v>85</v>
      </c>
    </row>
    <row r="6" spans="1:8" ht="15" customHeight="1">
      <c r="A6" s="103" t="s">
        <v>131</v>
      </c>
      <c r="B6" s="382">
        <v>4200</v>
      </c>
      <c r="C6" s="383"/>
      <c r="D6" s="58"/>
      <c r="E6" s="490"/>
      <c r="F6" s="492">
        <f>F8+F20+F36+F48</f>
        <v>2728180552</v>
      </c>
      <c r="G6" s="490"/>
      <c r="H6" s="492">
        <f>H8+H20+H36+H48</f>
        <v>3357028787</v>
      </c>
    </row>
    <row r="7" spans="1:8" ht="15" customHeight="1">
      <c r="A7" s="104"/>
      <c r="B7" s="386" t="s">
        <v>132</v>
      </c>
      <c r="C7" s="387"/>
      <c r="D7" s="70"/>
      <c r="E7" s="491"/>
      <c r="F7" s="493"/>
      <c r="G7" s="491"/>
      <c r="H7" s="493"/>
    </row>
    <row r="8" spans="1:8" ht="15" customHeight="1">
      <c r="A8" s="104"/>
      <c r="B8" s="98"/>
      <c r="C8" s="57">
        <v>4210</v>
      </c>
      <c r="D8" s="71"/>
      <c r="E8" s="490"/>
      <c r="F8" s="542">
        <f>SUM(E10:E19)</f>
        <v>1355280447</v>
      </c>
      <c r="G8" s="490"/>
      <c r="H8" s="542">
        <f>SUM(G10:G19)</f>
        <v>535469957</v>
      </c>
    </row>
    <row r="9" spans="1:8" ht="15" customHeight="1">
      <c r="A9" s="104"/>
      <c r="B9" s="56"/>
      <c r="C9" s="59" t="s">
        <v>133</v>
      </c>
      <c r="D9" s="72"/>
      <c r="E9" s="491"/>
      <c r="F9" s="543"/>
      <c r="G9" s="491"/>
      <c r="H9" s="543"/>
    </row>
    <row r="10" spans="1:8" ht="15" customHeight="1">
      <c r="A10" s="104"/>
      <c r="B10" s="56"/>
      <c r="C10" s="59"/>
      <c r="D10" s="75">
        <v>4211</v>
      </c>
      <c r="E10" s="490">
        <v>1977273</v>
      </c>
      <c r="F10" s="492"/>
      <c r="G10" s="490">
        <v>14551420</v>
      </c>
      <c r="H10" s="492"/>
    </row>
    <row r="11" spans="1:8" ht="15" customHeight="1">
      <c r="A11" s="104"/>
      <c r="B11" s="56"/>
      <c r="C11" s="59"/>
      <c r="D11" s="77" t="s">
        <v>134</v>
      </c>
      <c r="E11" s="491"/>
      <c r="F11" s="493"/>
      <c r="G11" s="491"/>
      <c r="H11" s="493"/>
    </row>
    <row r="12" spans="1:8" ht="15" customHeight="1">
      <c r="A12" s="104"/>
      <c r="B12" s="56"/>
      <c r="C12" s="57"/>
      <c r="D12" s="71">
        <v>4212</v>
      </c>
      <c r="E12" s="498">
        <v>448500</v>
      </c>
      <c r="F12" s="559"/>
      <c r="G12" s="498">
        <v>11661009</v>
      </c>
      <c r="H12" s="559"/>
    </row>
    <row r="13" spans="1:8" ht="15" customHeight="1">
      <c r="A13" s="104"/>
      <c r="B13" s="56"/>
      <c r="C13" s="59"/>
      <c r="D13" s="72" t="s">
        <v>135</v>
      </c>
      <c r="E13" s="491"/>
      <c r="F13" s="493"/>
      <c r="G13" s="491"/>
      <c r="H13" s="493"/>
    </row>
    <row r="14" spans="1:8" ht="15" customHeight="1">
      <c r="A14" s="104"/>
      <c r="B14" s="73"/>
      <c r="C14" s="74"/>
      <c r="D14" s="75">
        <v>4215</v>
      </c>
      <c r="E14" s="498">
        <v>468745120</v>
      </c>
      <c r="F14" s="559"/>
      <c r="G14" s="498">
        <v>482896154</v>
      </c>
      <c r="H14" s="559"/>
    </row>
    <row r="15" spans="1:8" ht="15" customHeight="1">
      <c r="A15" s="104"/>
      <c r="B15" s="56"/>
      <c r="C15" s="74"/>
      <c r="D15" s="77" t="s">
        <v>136</v>
      </c>
      <c r="E15" s="491"/>
      <c r="F15" s="493"/>
      <c r="G15" s="491"/>
      <c r="H15" s="493"/>
    </row>
    <row r="16" spans="1:8" ht="15" customHeight="1">
      <c r="A16" s="104"/>
      <c r="B16" s="56"/>
      <c r="C16" s="57"/>
      <c r="D16" s="71">
        <v>4216</v>
      </c>
      <c r="E16" s="490">
        <v>19304100</v>
      </c>
      <c r="F16" s="573"/>
      <c r="G16" s="490">
        <v>22834100</v>
      </c>
      <c r="H16" s="573"/>
    </row>
    <row r="17" spans="1:8" ht="15" customHeight="1">
      <c r="A17" s="104"/>
      <c r="B17" s="56"/>
      <c r="C17" s="59"/>
      <c r="D17" s="72" t="s">
        <v>137</v>
      </c>
      <c r="E17" s="491"/>
      <c r="F17" s="574"/>
      <c r="G17" s="491"/>
      <c r="H17" s="574"/>
    </row>
    <row r="18" spans="1:8" ht="15" customHeight="1">
      <c r="A18" s="104"/>
      <c r="B18" s="73"/>
      <c r="C18" s="74"/>
      <c r="D18" s="75">
        <v>4219</v>
      </c>
      <c r="E18" s="494">
        <v>864805454</v>
      </c>
      <c r="F18" s="578"/>
      <c r="G18" s="494">
        <v>3527274</v>
      </c>
      <c r="H18" s="492"/>
    </row>
    <row r="19" spans="1:8" ht="15" customHeight="1">
      <c r="A19" s="104"/>
      <c r="B19" s="56"/>
      <c r="C19" s="74"/>
      <c r="D19" s="77" t="s">
        <v>138</v>
      </c>
      <c r="E19" s="497"/>
      <c r="F19" s="579"/>
      <c r="G19" s="497"/>
      <c r="H19" s="493"/>
    </row>
    <row r="20" spans="1:8" ht="15" customHeight="1">
      <c r="A20" s="104"/>
      <c r="B20" s="73"/>
      <c r="C20" s="57">
        <v>4220</v>
      </c>
      <c r="D20" s="75" t="s">
        <v>9</v>
      </c>
      <c r="E20" s="494"/>
      <c r="F20" s="542">
        <f>SUM(E22:E35)</f>
        <v>1206241011</v>
      </c>
      <c r="G20" s="494"/>
      <c r="H20" s="542">
        <f>SUM(G22:G35)</f>
        <v>1496776983</v>
      </c>
    </row>
    <row r="21" spans="1:8" ht="15" customHeight="1">
      <c r="A21" s="104"/>
      <c r="B21" s="56"/>
      <c r="C21" s="59" t="s">
        <v>139</v>
      </c>
      <c r="D21" s="77" t="s">
        <v>9</v>
      </c>
      <c r="E21" s="497"/>
      <c r="F21" s="543"/>
      <c r="G21" s="497"/>
      <c r="H21" s="543"/>
    </row>
    <row r="22" spans="1:8" ht="15" customHeight="1">
      <c r="A22" s="104"/>
      <c r="B22" s="56"/>
      <c r="C22" s="74"/>
      <c r="D22" s="75">
        <v>4221</v>
      </c>
      <c r="E22" s="494">
        <v>0</v>
      </c>
      <c r="F22" s="492"/>
      <c r="G22" s="494">
        <v>15300</v>
      </c>
      <c r="H22" s="492"/>
    </row>
    <row r="23" spans="1:8" ht="15" customHeight="1">
      <c r="A23" s="104"/>
      <c r="B23" s="56"/>
      <c r="C23" s="74"/>
      <c r="D23" s="77" t="s">
        <v>335</v>
      </c>
      <c r="E23" s="497"/>
      <c r="F23" s="493"/>
      <c r="G23" s="497"/>
      <c r="H23" s="493"/>
    </row>
    <row r="24" spans="1:8" ht="15" customHeight="1">
      <c r="A24" s="104"/>
      <c r="B24" s="73"/>
      <c r="C24" s="74"/>
      <c r="D24" s="75">
        <v>4223</v>
      </c>
      <c r="E24" s="490">
        <v>40909</v>
      </c>
      <c r="F24" s="492"/>
      <c r="G24" s="490">
        <v>10580961</v>
      </c>
      <c r="H24" s="492"/>
    </row>
    <row r="25" spans="1:8" ht="15" customHeight="1">
      <c r="A25" s="104"/>
      <c r="B25" s="56"/>
      <c r="C25" s="74"/>
      <c r="D25" s="77" t="s">
        <v>141</v>
      </c>
      <c r="E25" s="491"/>
      <c r="F25" s="493"/>
      <c r="G25" s="491"/>
      <c r="H25" s="493"/>
    </row>
    <row r="26" spans="1:8" ht="15" customHeight="1">
      <c r="A26" s="104"/>
      <c r="B26" s="56"/>
      <c r="C26" s="74"/>
      <c r="D26" s="75">
        <v>4225</v>
      </c>
      <c r="E26" s="490">
        <v>26599535</v>
      </c>
      <c r="F26" s="492"/>
      <c r="G26" s="490">
        <v>26393981</v>
      </c>
      <c r="H26" s="492"/>
    </row>
    <row r="27" spans="1:8" ht="15" customHeight="1">
      <c r="A27" s="104"/>
      <c r="B27" s="56"/>
      <c r="C27" s="74"/>
      <c r="D27" s="77" t="s">
        <v>142</v>
      </c>
      <c r="E27" s="491"/>
      <c r="F27" s="493"/>
      <c r="G27" s="491"/>
      <c r="H27" s="493"/>
    </row>
    <row r="28" spans="1:8" ht="15" customHeight="1">
      <c r="A28" s="104"/>
      <c r="B28" s="56"/>
      <c r="C28" s="74"/>
      <c r="D28" s="75">
        <v>4226</v>
      </c>
      <c r="E28" s="490">
        <v>109951666</v>
      </c>
      <c r="F28" s="492"/>
      <c r="G28" s="490">
        <v>213162939</v>
      </c>
      <c r="H28" s="492"/>
    </row>
    <row r="29" spans="1:8" ht="15" customHeight="1">
      <c r="A29" s="104"/>
      <c r="B29" s="56"/>
      <c r="C29" s="74"/>
      <c r="D29" s="77" t="s">
        <v>143</v>
      </c>
      <c r="E29" s="491"/>
      <c r="F29" s="493"/>
      <c r="G29" s="491"/>
      <c r="H29" s="493"/>
    </row>
    <row r="30" spans="1:8" ht="15" customHeight="1">
      <c r="A30" s="104"/>
      <c r="B30" s="56"/>
      <c r="C30" s="74"/>
      <c r="D30" s="75">
        <v>4227</v>
      </c>
      <c r="E30" s="498">
        <v>14250</v>
      </c>
      <c r="F30" s="559"/>
      <c r="G30" s="498">
        <v>1022035</v>
      </c>
      <c r="H30" s="559"/>
    </row>
    <row r="31" spans="1:8" ht="15" customHeight="1">
      <c r="A31" s="104"/>
      <c r="B31" s="56"/>
      <c r="C31" s="74"/>
      <c r="D31" s="77" t="s">
        <v>144</v>
      </c>
      <c r="E31" s="491"/>
      <c r="F31" s="493"/>
      <c r="G31" s="491"/>
      <c r="H31" s="493"/>
    </row>
    <row r="32" spans="1:8" s="105" customFormat="1" ht="15" customHeight="1">
      <c r="A32" s="104"/>
      <c r="B32" s="56"/>
      <c r="C32" s="74"/>
      <c r="D32" s="75">
        <v>4228</v>
      </c>
      <c r="E32" s="498">
        <v>959671151</v>
      </c>
      <c r="F32" s="559"/>
      <c r="G32" s="498">
        <v>1006225770</v>
      </c>
      <c r="H32" s="559"/>
    </row>
    <row r="33" spans="1:8" ht="15" customHeight="1">
      <c r="A33" s="104"/>
      <c r="B33" s="56"/>
      <c r="C33" s="74"/>
      <c r="D33" s="77" t="s">
        <v>145</v>
      </c>
      <c r="E33" s="491"/>
      <c r="F33" s="493"/>
      <c r="G33" s="491"/>
      <c r="H33" s="493"/>
    </row>
    <row r="34" spans="1:8" ht="15" customHeight="1">
      <c r="A34" s="104"/>
      <c r="B34" s="56"/>
      <c r="C34" s="74"/>
      <c r="D34" s="75">
        <v>4229</v>
      </c>
      <c r="E34" s="490">
        <v>109963500</v>
      </c>
      <c r="F34" s="573"/>
      <c r="G34" s="490">
        <v>239375997</v>
      </c>
      <c r="H34" s="573"/>
    </row>
    <row r="35" spans="1:8" ht="15" customHeight="1">
      <c r="A35" s="104"/>
      <c r="B35" s="56"/>
      <c r="C35" s="74"/>
      <c r="D35" s="77" t="s">
        <v>146</v>
      </c>
      <c r="E35" s="491"/>
      <c r="F35" s="574"/>
      <c r="G35" s="491"/>
      <c r="H35" s="574"/>
    </row>
    <row r="36" spans="1:8" ht="15" customHeight="1">
      <c r="A36" s="104"/>
      <c r="B36" s="56"/>
      <c r="C36" s="57">
        <v>4230</v>
      </c>
      <c r="D36" s="75"/>
      <c r="E36" s="498"/>
      <c r="F36" s="542">
        <f>SUM(E38:E47)</f>
        <v>29931818</v>
      </c>
      <c r="G36" s="498"/>
      <c r="H36" s="542">
        <f>SUM(G38:G47)</f>
        <v>1159792626</v>
      </c>
    </row>
    <row r="37" spans="1:8" ht="15" customHeight="1">
      <c r="A37" s="104"/>
      <c r="B37" s="56"/>
      <c r="C37" s="59" t="s">
        <v>147</v>
      </c>
      <c r="D37" s="77"/>
      <c r="E37" s="491"/>
      <c r="F37" s="543"/>
      <c r="G37" s="491"/>
      <c r="H37" s="543"/>
    </row>
    <row r="38" spans="1:8" ht="15" customHeight="1">
      <c r="A38" s="104"/>
      <c r="B38" s="56"/>
      <c r="C38" s="74"/>
      <c r="D38" s="75">
        <v>4231</v>
      </c>
      <c r="E38" s="490">
        <v>0</v>
      </c>
      <c r="F38" s="492"/>
      <c r="G38" s="490">
        <v>0</v>
      </c>
      <c r="H38" s="492"/>
    </row>
    <row r="39" spans="1:8" ht="15" customHeight="1">
      <c r="A39" s="104"/>
      <c r="B39" s="56"/>
      <c r="C39" s="74"/>
      <c r="D39" s="77" t="s">
        <v>148</v>
      </c>
      <c r="E39" s="491"/>
      <c r="F39" s="493"/>
      <c r="G39" s="491"/>
      <c r="H39" s="493"/>
    </row>
    <row r="40" spans="1:8" ht="15" customHeight="1">
      <c r="A40" s="104"/>
      <c r="B40" s="56"/>
      <c r="C40" s="74"/>
      <c r="D40" s="75">
        <v>4232</v>
      </c>
      <c r="E40" s="490">
        <v>0</v>
      </c>
      <c r="F40" s="492"/>
      <c r="G40" s="490">
        <v>88500</v>
      </c>
      <c r="H40" s="492"/>
    </row>
    <row r="41" spans="1:8" ht="15" customHeight="1">
      <c r="A41" s="104"/>
      <c r="B41" s="56"/>
      <c r="C41" s="74"/>
      <c r="D41" s="77" t="s">
        <v>149</v>
      </c>
      <c r="E41" s="491"/>
      <c r="F41" s="493"/>
      <c r="G41" s="491"/>
      <c r="H41" s="493"/>
    </row>
    <row r="42" spans="1:8" ht="15" customHeight="1">
      <c r="A42" s="104"/>
      <c r="B42" s="56"/>
      <c r="C42" s="74"/>
      <c r="D42" s="159">
        <v>4233</v>
      </c>
      <c r="E42" s="544">
        <v>29431818</v>
      </c>
      <c r="F42" s="266"/>
      <c r="G42" s="544">
        <v>19800000</v>
      </c>
      <c r="H42" s="266"/>
    </row>
    <row r="43" spans="1:8" ht="15" customHeight="1">
      <c r="A43" s="104"/>
      <c r="B43" s="56"/>
      <c r="C43" s="74"/>
      <c r="D43" s="100" t="s">
        <v>336</v>
      </c>
      <c r="E43" s="545"/>
      <c r="F43" s="266"/>
      <c r="G43" s="545"/>
      <c r="H43" s="266"/>
    </row>
    <row r="44" spans="1:8" ht="15" customHeight="1">
      <c r="A44" s="104"/>
      <c r="B44" s="56"/>
      <c r="C44" s="74"/>
      <c r="D44" s="75">
        <v>4236</v>
      </c>
      <c r="E44" s="544">
        <v>500000</v>
      </c>
      <c r="F44" s="576"/>
      <c r="G44" s="544">
        <v>0</v>
      </c>
      <c r="H44" s="576"/>
    </row>
    <row r="45" spans="1:8" ht="15" customHeight="1">
      <c r="A45" s="104"/>
      <c r="B45" s="56"/>
      <c r="C45" s="74"/>
      <c r="D45" s="106" t="s">
        <v>422</v>
      </c>
      <c r="E45" s="545"/>
      <c r="F45" s="577"/>
      <c r="G45" s="545"/>
      <c r="H45" s="577"/>
    </row>
    <row r="46" spans="1:8" ht="15" customHeight="1">
      <c r="A46" s="104"/>
      <c r="B46" s="56"/>
      <c r="C46" s="74"/>
      <c r="D46" s="75">
        <v>4337</v>
      </c>
      <c r="E46" s="544">
        <v>0</v>
      </c>
      <c r="F46" s="576"/>
      <c r="G46" s="544">
        <v>1139904126</v>
      </c>
      <c r="H46" s="576"/>
    </row>
    <row r="47" spans="1:8" ht="15" customHeight="1">
      <c r="A47" s="104"/>
      <c r="B47" s="56"/>
      <c r="C47" s="74"/>
      <c r="D47" s="106" t="s">
        <v>340</v>
      </c>
      <c r="E47" s="545"/>
      <c r="F47" s="577"/>
      <c r="G47" s="545"/>
      <c r="H47" s="577"/>
    </row>
    <row r="48" spans="1:8" ht="15" customHeight="1">
      <c r="A48" s="104"/>
      <c r="B48" s="56"/>
      <c r="C48" s="57">
        <v>4250</v>
      </c>
      <c r="D48" s="75"/>
      <c r="E48" s="490"/>
      <c r="F48" s="542">
        <f>E50</f>
        <v>136727276</v>
      </c>
      <c r="G48" s="490"/>
      <c r="H48" s="542">
        <f>G50</f>
        <v>164989221</v>
      </c>
    </row>
    <row r="49" spans="1:8" ht="15" customHeight="1">
      <c r="A49" s="104"/>
      <c r="B49" s="56"/>
      <c r="C49" s="59" t="s">
        <v>150</v>
      </c>
      <c r="D49" s="77"/>
      <c r="E49" s="491"/>
      <c r="F49" s="543"/>
      <c r="G49" s="491"/>
      <c r="H49" s="543"/>
    </row>
    <row r="50" spans="1:8" ht="15" customHeight="1">
      <c r="A50" s="104"/>
      <c r="B50" s="56"/>
      <c r="C50" s="74"/>
      <c r="D50" s="75">
        <v>4252</v>
      </c>
      <c r="E50" s="490">
        <v>136727276</v>
      </c>
      <c r="F50" s="492"/>
      <c r="G50" s="490">
        <v>164989221</v>
      </c>
      <c r="H50" s="492"/>
    </row>
    <row r="51" spans="1:8" ht="15" customHeight="1">
      <c r="A51" s="104"/>
      <c r="B51" s="56"/>
      <c r="C51" s="74"/>
      <c r="D51" s="107" t="s">
        <v>151</v>
      </c>
      <c r="E51" s="491"/>
      <c r="F51" s="493"/>
      <c r="G51" s="491"/>
      <c r="H51" s="493"/>
    </row>
    <row r="52" spans="1:8" ht="15" customHeight="1">
      <c r="A52" s="104"/>
      <c r="B52" s="382">
        <v>4400</v>
      </c>
      <c r="C52" s="383"/>
      <c r="D52" s="65"/>
      <c r="E52" s="490"/>
      <c r="F52" s="573">
        <f>F54</f>
        <v>6777670789</v>
      </c>
      <c r="G52" s="490"/>
      <c r="H52" s="573">
        <f>H54</f>
        <v>2988864557</v>
      </c>
    </row>
    <row r="53" spans="1:8" ht="15" customHeight="1">
      <c r="A53" s="104"/>
      <c r="B53" s="108" t="s">
        <v>152</v>
      </c>
      <c r="C53" s="109"/>
      <c r="D53" s="66"/>
      <c r="E53" s="491"/>
      <c r="F53" s="574"/>
      <c r="G53" s="491"/>
      <c r="H53" s="574"/>
    </row>
    <row r="54" spans="1:8" s="105" customFormat="1" ht="15" customHeight="1">
      <c r="A54" s="104"/>
      <c r="B54" s="56"/>
      <c r="C54" s="57">
        <v>4420</v>
      </c>
      <c r="D54" s="58"/>
      <c r="E54" s="575"/>
      <c r="F54" s="542">
        <f>E56+E58+E60+E62</f>
        <v>6777670789</v>
      </c>
      <c r="G54" s="575"/>
      <c r="H54" s="542">
        <f>SUM(G56:G63)</f>
        <v>2988864557</v>
      </c>
    </row>
    <row r="55" spans="1:8" ht="15" customHeight="1">
      <c r="A55" s="104"/>
      <c r="B55" s="56"/>
      <c r="C55" s="59" t="s">
        <v>153</v>
      </c>
      <c r="D55" s="66"/>
      <c r="E55" s="545"/>
      <c r="F55" s="543"/>
      <c r="G55" s="545"/>
      <c r="H55" s="543"/>
    </row>
    <row r="56" spans="1:8" ht="15" customHeight="1">
      <c r="A56" s="104"/>
      <c r="B56" s="56"/>
      <c r="C56" s="59"/>
      <c r="D56" s="159">
        <v>4411</v>
      </c>
      <c r="E56" s="544">
        <v>0</v>
      </c>
      <c r="F56" s="267"/>
      <c r="G56" s="544">
        <v>142534360</v>
      </c>
      <c r="H56" s="267"/>
    </row>
    <row r="57" spans="1:8" ht="15" customHeight="1">
      <c r="A57" s="104"/>
      <c r="B57" s="56"/>
      <c r="C57" s="59"/>
      <c r="D57" s="77" t="s">
        <v>341</v>
      </c>
      <c r="E57" s="545"/>
      <c r="F57" s="267"/>
      <c r="G57" s="545"/>
      <c r="H57" s="267"/>
    </row>
    <row r="58" spans="1:8" ht="15" customHeight="1">
      <c r="A58" s="104"/>
      <c r="B58" s="56"/>
      <c r="C58" s="59"/>
      <c r="D58" s="75">
        <v>4421</v>
      </c>
      <c r="E58" s="490">
        <v>7</v>
      </c>
      <c r="F58" s="492"/>
      <c r="G58" s="490">
        <v>0</v>
      </c>
      <c r="H58" s="492"/>
    </row>
    <row r="59" spans="1:8" ht="15" customHeight="1">
      <c r="A59" s="104"/>
      <c r="B59" s="56"/>
      <c r="C59" s="59"/>
      <c r="D59" s="77" t="s">
        <v>154</v>
      </c>
      <c r="E59" s="491"/>
      <c r="F59" s="493"/>
      <c r="G59" s="491"/>
      <c r="H59" s="493"/>
    </row>
    <row r="60" spans="1:8" ht="15" customHeight="1">
      <c r="A60" s="104"/>
      <c r="B60" s="56"/>
      <c r="C60" s="59"/>
      <c r="D60" s="75">
        <v>4428</v>
      </c>
      <c r="E60" s="490">
        <v>1331514115</v>
      </c>
      <c r="F60" s="492"/>
      <c r="G60" s="490">
        <v>0</v>
      </c>
      <c r="H60" s="492"/>
    </row>
    <row r="61" spans="1:8" ht="15" customHeight="1">
      <c r="A61" s="104"/>
      <c r="B61" s="56"/>
      <c r="C61" s="59"/>
      <c r="D61" s="110" t="s">
        <v>423</v>
      </c>
      <c r="E61" s="491"/>
      <c r="F61" s="493"/>
      <c r="G61" s="491"/>
      <c r="H61" s="493"/>
    </row>
    <row r="62" spans="1:8" ht="15" customHeight="1">
      <c r="A62" s="104"/>
      <c r="B62" s="88"/>
      <c r="C62" s="91"/>
      <c r="D62" s="95" t="s">
        <v>9</v>
      </c>
      <c r="E62" s="533">
        <v>5446156667</v>
      </c>
      <c r="F62" s="522"/>
      <c r="G62" s="533">
        <v>2846330197</v>
      </c>
      <c r="H62" s="522"/>
    </row>
    <row r="63" spans="1:8" ht="15" customHeight="1">
      <c r="A63" s="104"/>
      <c r="B63" s="88"/>
      <c r="C63" s="91"/>
      <c r="D63" s="111" t="s">
        <v>155</v>
      </c>
      <c r="E63" s="534"/>
      <c r="F63" s="523"/>
      <c r="G63" s="534"/>
      <c r="H63" s="523"/>
    </row>
    <row r="64" spans="1:8" ht="15" customHeight="1">
      <c r="A64" s="104"/>
      <c r="B64" s="382">
        <v>4500</v>
      </c>
      <c r="C64" s="383"/>
      <c r="D64" s="112"/>
      <c r="E64" s="494"/>
      <c r="F64" s="571">
        <f>F66</f>
        <v>1420000000</v>
      </c>
      <c r="G64" s="494"/>
      <c r="H64" s="492">
        <f>H66</f>
        <v>2466441000</v>
      </c>
    </row>
    <row r="65" spans="1:8" ht="15" customHeight="1">
      <c r="A65" s="104"/>
      <c r="B65" s="386" t="s">
        <v>156</v>
      </c>
      <c r="C65" s="387"/>
      <c r="D65" s="70"/>
      <c r="E65" s="497"/>
      <c r="F65" s="572"/>
      <c r="G65" s="497"/>
      <c r="H65" s="493"/>
    </row>
    <row r="66" spans="1:8" ht="15" customHeight="1">
      <c r="A66" s="104"/>
      <c r="B66" s="56"/>
      <c r="C66" s="57">
        <v>4510</v>
      </c>
      <c r="D66" s="58"/>
      <c r="E66" s="544"/>
      <c r="F66" s="542">
        <f>E68</f>
        <v>1420000000</v>
      </c>
      <c r="G66" s="544"/>
      <c r="H66" s="542">
        <f>G68</f>
        <v>2466441000</v>
      </c>
    </row>
    <row r="67" spans="1:8" ht="15" customHeight="1">
      <c r="A67" s="104"/>
      <c r="B67" s="56"/>
      <c r="C67" s="59" t="s">
        <v>156</v>
      </c>
      <c r="D67" s="58"/>
      <c r="E67" s="545"/>
      <c r="F67" s="543"/>
      <c r="G67" s="545"/>
      <c r="H67" s="543"/>
    </row>
    <row r="68" spans="1:8" ht="15" customHeight="1">
      <c r="A68" s="104"/>
      <c r="B68" s="56"/>
      <c r="C68" s="59"/>
      <c r="D68" s="75">
        <v>4511</v>
      </c>
      <c r="E68" s="562">
        <v>1420000000</v>
      </c>
      <c r="F68" s="492"/>
      <c r="G68" s="544">
        <v>2466441000</v>
      </c>
      <c r="H68" s="492"/>
    </row>
    <row r="69" spans="1:8" ht="15" customHeight="1">
      <c r="A69" s="104"/>
      <c r="B69" s="56"/>
      <c r="C69" s="59"/>
      <c r="D69" s="77" t="s">
        <v>157</v>
      </c>
      <c r="E69" s="569"/>
      <c r="F69" s="493"/>
      <c r="G69" s="570"/>
      <c r="H69" s="493"/>
    </row>
    <row r="70" spans="1:8" ht="15" customHeight="1">
      <c r="A70" s="104"/>
      <c r="B70" s="373" t="s">
        <v>158</v>
      </c>
      <c r="C70" s="374"/>
      <c r="D70" s="375"/>
      <c r="E70" s="502"/>
      <c r="F70" s="557">
        <f>F6+F52+F64</f>
        <v>10925851341</v>
      </c>
      <c r="G70" s="495"/>
      <c r="H70" s="557">
        <f>H6+H52+H64</f>
        <v>8812334344</v>
      </c>
    </row>
    <row r="71" spans="1:8" s="50" customFormat="1" ht="15" customHeight="1">
      <c r="A71" s="113"/>
      <c r="B71" s="376"/>
      <c r="C71" s="377"/>
      <c r="D71" s="378"/>
      <c r="E71" s="502"/>
      <c r="F71" s="558"/>
      <c r="G71" s="496"/>
      <c r="H71" s="558"/>
    </row>
    <row r="72" spans="1:8" ht="15" customHeight="1">
      <c r="A72" s="114" t="s">
        <v>108</v>
      </c>
      <c r="B72" s="567">
        <v>3100</v>
      </c>
      <c r="C72" s="568"/>
      <c r="D72" s="115" t="s">
        <v>9</v>
      </c>
      <c r="E72" s="550" t="s">
        <v>9</v>
      </c>
      <c r="F72" s="557">
        <f>F74</f>
        <v>0</v>
      </c>
      <c r="G72" s="550" t="s">
        <v>9</v>
      </c>
      <c r="H72" s="557">
        <f>H74</f>
        <v>0</v>
      </c>
    </row>
    <row r="73" spans="1:8" ht="15" customHeight="1">
      <c r="A73" s="116" t="s">
        <v>159</v>
      </c>
      <c r="B73" s="369" t="s">
        <v>160</v>
      </c>
      <c r="C73" s="370"/>
      <c r="D73" s="96" t="s">
        <v>9</v>
      </c>
      <c r="E73" s="551"/>
      <c r="F73" s="366"/>
      <c r="G73" s="551"/>
      <c r="H73" s="366"/>
    </row>
    <row r="74" spans="1:8" ht="15" customHeight="1">
      <c r="A74" s="117"/>
      <c r="B74" s="88"/>
      <c r="C74" s="118">
        <v>3120</v>
      </c>
      <c r="D74" s="119"/>
      <c r="E74" s="562" t="s">
        <v>9</v>
      </c>
      <c r="F74" s="563">
        <f>SUM(E76:E79)</f>
        <v>0</v>
      </c>
      <c r="G74" s="562" t="s">
        <v>9</v>
      </c>
      <c r="H74" s="563">
        <f>SUM(G76:G79)</f>
        <v>0</v>
      </c>
    </row>
    <row r="75" spans="1:8" ht="15" customHeight="1">
      <c r="A75" s="117"/>
      <c r="B75" s="88"/>
      <c r="C75" s="91" t="s">
        <v>161</v>
      </c>
      <c r="D75" s="120"/>
      <c r="E75" s="551"/>
      <c r="F75" s="564"/>
      <c r="G75" s="551"/>
      <c r="H75" s="564"/>
    </row>
    <row r="76" spans="1:8" ht="15" customHeight="1">
      <c r="A76" s="117"/>
      <c r="B76" s="88"/>
      <c r="C76" s="91"/>
      <c r="D76" s="95">
        <v>3123</v>
      </c>
      <c r="E76" s="431">
        <v>0</v>
      </c>
      <c r="F76" s="365" t="s">
        <v>9</v>
      </c>
      <c r="G76" s="431">
        <v>0</v>
      </c>
      <c r="H76" s="365" t="s">
        <v>9</v>
      </c>
    </row>
    <row r="77" spans="1:8" s="121" customFormat="1" ht="15" customHeight="1">
      <c r="A77" s="117"/>
      <c r="B77" s="88"/>
      <c r="C77" s="91"/>
      <c r="D77" s="96" t="s">
        <v>162</v>
      </c>
      <c r="E77" s="442"/>
      <c r="F77" s="366"/>
      <c r="G77" s="442"/>
      <c r="H77" s="366"/>
    </row>
    <row r="78" spans="1:8" ht="15" customHeight="1">
      <c r="A78" s="117"/>
      <c r="B78" s="88"/>
      <c r="C78" s="91"/>
      <c r="D78" s="95">
        <v>3129</v>
      </c>
      <c r="E78" s="562">
        <v>0</v>
      </c>
      <c r="F78" s="365" t="s">
        <v>9</v>
      </c>
      <c r="G78" s="562">
        <v>0</v>
      </c>
      <c r="H78" s="365" t="s">
        <v>9</v>
      </c>
    </row>
    <row r="79" spans="1:8" ht="15" customHeight="1">
      <c r="A79" s="117"/>
      <c r="B79" s="88"/>
      <c r="C79" s="91"/>
      <c r="D79" s="151" t="s">
        <v>163</v>
      </c>
      <c r="E79" s="565"/>
      <c r="F79" s="566"/>
      <c r="G79" s="565"/>
      <c r="H79" s="566"/>
    </row>
    <row r="80" spans="1:8" ht="15" customHeight="1">
      <c r="A80" s="546" t="s">
        <v>164</v>
      </c>
      <c r="B80" s="547"/>
      <c r="C80" s="548"/>
      <c r="D80" s="115" t="s">
        <v>9</v>
      </c>
      <c r="E80" s="550" t="s">
        <v>9</v>
      </c>
      <c r="F80" s="552">
        <f>SUM(E82:E85)</f>
        <v>25086653628</v>
      </c>
      <c r="G80" s="550"/>
      <c r="H80" s="552">
        <f>SUM(G82:G85)</f>
        <v>-3529796783</v>
      </c>
    </row>
    <row r="81" spans="1:8" ht="15" customHeight="1">
      <c r="A81" s="450"/>
      <c r="B81" s="451"/>
      <c r="C81" s="549"/>
      <c r="D81" s="96" t="s">
        <v>9</v>
      </c>
      <c r="E81" s="551"/>
      <c r="F81" s="530"/>
      <c r="G81" s="551"/>
      <c r="H81" s="530"/>
    </row>
    <row r="82" spans="1:8" ht="15" customHeight="1">
      <c r="A82" s="122"/>
      <c r="B82" s="123"/>
      <c r="C82" s="124"/>
      <c r="D82" s="95">
        <v>3132</v>
      </c>
      <c r="E82" s="347">
        <v>0</v>
      </c>
      <c r="F82" s="560" t="s">
        <v>9</v>
      </c>
      <c r="G82" s="347">
        <v>0</v>
      </c>
      <c r="H82" s="560" t="s">
        <v>9</v>
      </c>
    </row>
    <row r="83" spans="1:8" ht="15" customHeight="1">
      <c r="A83" s="125"/>
      <c r="B83" s="126"/>
      <c r="C83" s="127"/>
      <c r="D83" s="128" t="s">
        <v>165</v>
      </c>
      <c r="E83" s="348"/>
      <c r="F83" s="561"/>
      <c r="G83" s="348"/>
      <c r="H83" s="561"/>
    </row>
    <row r="84" spans="1:8" ht="15" customHeight="1">
      <c r="A84" s="125"/>
      <c r="B84" s="126"/>
      <c r="C84" s="127"/>
      <c r="D84" s="95">
        <v>3133</v>
      </c>
      <c r="E84" s="347">
        <v>25086653628</v>
      </c>
      <c r="F84" s="522" t="s">
        <v>9</v>
      </c>
      <c r="G84" s="351">
        <v>-3529796783</v>
      </c>
      <c r="H84" s="522" t="s">
        <v>9</v>
      </c>
    </row>
    <row r="85" spans="1:8" ht="15" customHeight="1">
      <c r="A85" s="129"/>
      <c r="B85" s="130"/>
      <c r="C85" s="131"/>
      <c r="D85" s="128" t="s">
        <v>113</v>
      </c>
      <c r="E85" s="348"/>
      <c r="F85" s="523"/>
      <c r="G85" s="352"/>
      <c r="H85" s="523"/>
    </row>
    <row r="86" spans="1:8" ht="15" customHeight="1">
      <c r="A86" s="104"/>
      <c r="B86" s="553" t="s">
        <v>166</v>
      </c>
      <c r="C86" s="553"/>
      <c r="D86" s="554"/>
      <c r="E86" s="502"/>
      <c r="F86" s="557">
        <f>F70+F72+F80</f>
        <v>36012504969</v>
      </c>
      <c r="G86" s="495"/>
      <c r="H86" s="519">
        <f>H70+H72+H80</f>
        <v>5282537561</v>
      </c>
    </row>
    <row r="87" spans="1:8" ht="15" customHeight="1">
      <c r="A87" s="113"/>
      <c r="B87" s="555"/>
      <c r="C87" s="555"/>
      <c r="D87" s="556"/>
      <c r="E87" s="502"/>
      <c r="F87" s="558"/>
      <c r="G87" s="496"/>
      <c r="H87" s="559"/>
    </row>
    <row r="88" ht="14.1" customHeight="1">
      <c r="D88" s="78"/>
    </row>
    <row r="89" ht="14.1" customHeight="1">
      <c r="D89" s="78"/>
    </row>
    <row r="90" ht="15" customHeight="1">
      <c r="D90" s="78"/>
    </row>
    <row r="91" ht="15" customHeight="1">
      <c r="D91" s="78"/>
    </row>
    <row r="92" ht="15" customHeight="1">
      <c r="D92" s="78"/>
    </row>
    <row r="93" ht="15" customHeight="1">
      <c r="D93" s="78"/>
    </row>
    <row r="94" ht="15" customHeight="1">
      <c r="D94" s="78"/>
    </row>
    <row r="95" ht="15" customHeight="1">
      <c r="D95" s="78"/>
    </row>
    <row r="96" ht="15" customHeight="1">
      <c r="D96" s="78"/>
    </row>
    <row r="97" ht="15" customHeight="1">
      <c r="D97" s="78"/>
    </row>
    <row r="98" ht="15" customHeight="1">
      <c r="D98" s="78"/>
    </row>
    <row r="99" ht="15" customHeight="1">
      <c r="D99" s="78"/>
    </row>
    <row r="100" ht="15" customHeight="1">
      <c r="D100" s="78"/>
    </row>
    <row r="101" ht="15" customHeight="1">
      <c r="D101" s="78"/>
    </row>
    <row r="102" ht="15" customHeight="1">
      <c r="D102" s="78"/>
    </row>
    <row r="103" ht="15" customHeight="1">
      <c r="D103" s="78"/>
    </row>
    <row r="104" ht="15" customHeight="1">
      <c r="D104" s="78"/>
    </row>
    <row r="105" ht="15" customHeight="1">
      <c r="D105" s="78"/>
    </row>
    <row r="106" ht="15" customHeight="1">
      <c r="D106" s="78"/>
    </row>
    <row r="107" ht="15" customHeight="1">
      <c r="D107" s="78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178">
    <mergeCell ref="B6:C6"/>
    <mergeCell ref="E6:E7"/>
    <mergeCell ref="F6:F7"/>
    <mergeCell ref="G6:G7"/>
    <mergeCell ref="H6:H7"/>
    <mergeCell ref="B7:C7"/>
    <mergeCell ref="A3:A5"/>
    <mergeCell ref="B3:D3"/>
    <mergeCell ref="E3:F3"/>
    <mergeCell ref="G3:H3"/>
    <mergeCell ref="B4:C5"/>
    <mergeCell ref="D4:D5"/>
    <mergeCell ref="E4:F4"/>
    <mergeCell ref="G4:H4"/>
    <mergeCell ref="E12:E13"/>
    <mergeCell ref="F12:F13"/>
    <mergeCell ref="G12:G13"/>
    <mergeCell ref="H12:H13"/>
    <mergeCell ref="E14:E15"/>
    <mergeCell ref="F14:F15"/>
    <mergeCell ref="G14:G15"/>
    <mergeCell ref="H14:H15"/>
    <mergeCell ref="E8:E9"/>
    <mergeCell ref="F8:F9"/>
    <mergeCell ref="G8:G9"/>
    <mergeCell ref="H8:H9"/>
    <mergeCell ref="E10:E11"/>
    <mergeCell ref="F10:F11"/>
    <mergeCell ref="G10:G11"/>
    <mergeCell ref="H10:H11"/>
    <mergeCell ref="E20:E21"/>
    <mergeCell ref="F20:F21"/>
    <mergeCell ref="G20:G21"/>
    <mergeCell ref="H20:H21"/>
    <mergeCell ref="E22:E23"/>
    <mergeCell ref="F22:F23"/>
    <mergeCell ref="G22:G23"/>
    <mergeCell ref="H22:H23"/>
    <mergeCell ref="E16:E17"/>
    <mergeCell ref="F16:F17"/>
    <mergeCell ref="G16:G17"/>
    <mergeCell ref="H16:H17"/>
    <mergeCell ref="E18:E19"/>
    <mergeCell ref="F18:F19"/>
    <mergeCell ref="G18:G19"/>
    <mergeCell ref="H18:H19"/>
    <mergeCell ref="E28:E29"/>
    <mergeCell ref="F28:F29"/>
    <mergeCell ref="G28:G29"/>
    <mergeCell ref="H28:H29"/>
    <mergeCell ref="E30:E31"/>
    <mergeCell ref="F30:F31"/>
    <mergeCell ref="G30:G31"/>
    <mergeCell ref="H30:H31"/>
    <mergeCell ref="E24:E25"/>
    <mergeCell ref="F24:F25"/>
    <mergeCell ref="G24:G25"/>
    <mergeCell ref="H24:H25"/>
    <mergeCell ref="E26:E27"/>
    <mergeCell ref="F26:F27"/>
    <mergeCell ref="G26:G27"/>
    <mergeCell ref="H26:H27"/>
    <mergeCell ref="E36:E37"/>
    <mergeCell ref="F36:F37"/>
    <mergeCell ref="G36:G37"/>
    <mergeCell ref="H36:H37"/>
    <mergeCell ref="E38:E39"/>
    <mergeCell ref="F38:F39"/>
    <mergeCell ref="G38:G39"/>
    <mergeCell ref="H38:H39"/>
    <mergeCell ref="E32:E33"/>
    <mergeCell ref="F32:F33"/>
    <mergeCell ref="G32:G33"/>
    <mergeCell ref="H32:H33"/>
    <mergeCell ref="E34:E35"/>
    <mergeCell ref="F34:F35"/>
    <mergeCell ref="G34:G35"/>
    <mergeCell ref="H34:H35"/>
    <mergeCell ref="E48:E49"/>
    <mergeCell ref="F48:F49"/>
    <mergeCell ref="G48:G49"/>
    <mergeCell ref="H48:H49"/>
    <mergeCell ref="E50:E51"/>
    <mergeCell ref="F50:F51"/>
    <mergeCell ref="G50:G51"/>
    <mergeCell ref="H50:H51"/>
    <mergeCell ref="E40:E41"/>
    <mergeCell ref="F40:F41"/>
    <mergeCell ref="G40:G41"/>
    <mergeCell ref="H40:H41"/>
    <mergeCell ref="E46:E47"/>
    <mergeCell ref="F46:F47"/>
    <mergeCell ref="G46:G47"/>
    <mergeCell ref="H46:H47"/>
    <mergeCell ref="E42:E43"/>
    <mergeCell ref="G42:G43"/>
    <mergeCell ref="E44:E45"/>
    <mergeCell ref="F44:F45"/>
    <mergeCell ref="G44:G45"/>
    <mergeCell ref="H44:H45"/>
    <mergeCell ref="B52:C52"/>
    <mergeCell ref="E52:E53"/>
    <mergeCell ref="F52:F53"/>
    <mergeCell ref="G52:G53"/>
    <mergeCell ref="H52:H53"/>
    <mergeCell ref="E54:E55"/>
    <mergeCell ref="F54:F55"/>
    <mergeCell ref="G54:G55"/>
    <mergeCell ref="H54:H55"/>
    <mergeCell ref="B64:C64"/>
    <mergeCell ref="E64:E65"/>
    <mergeCell ref="F64:F65"/>
    <mergeCell ref="G64:G65"/>
    <mergeCell ref="H64:H65"/>
    <mergeCell ref="B65:C65"/>
    <mergeCell ref="E58:E59"/>
    <mergeCell ref="F58:F59"/>
    <mergeCell ref="G58:G59"/>
    <mergeCell ref="H58:H59"/>
    <mergeCell ref="E60:E61"/>
    <mergeCell ref="F60:F61"/>
    <mergeCell ref="G60:G61"/>
    <mergeCell ref="H60:H61"/>
    <mergeCell ref="E66:E67"/>
    <mergeCell ref="F66:F67"/>
    <mergeCell ref="G66:G67"/>
    <mergeCell ref="H66:H67"/>
    <mergeCell ref="E68:E69"/>
    <mergeCell ref="F68:F69"/>
    <mergeCell ref="G68:G69"/>
    <mergeCell ref="H68:H69"/>
    <mergeCell ref="E62:E63"/>
    <mergeCell ref="F62:F63"/>
    <mergeCell ref="G62:G63"/>
    <mergeCell ref="H62:H63"/>
    <mergeCell ref="E76:E77"/>
    <mergeCell ref="F76:F77"/>
    <mergeCell ref="G76:G77"/>
    <mergeCell ref="H76:H77"/>
    <mergeCell ref="E78:E79"/>
    <mergeCell ref="F78:F79"/>
    <mergeCell ref="G78:G79"/>
    <mergeCell ref="H78:H79"/>
    <mergeCell ref="B70:D71"/>
    <mergeCell ref="E70:E71"/>
    <mergeCell ref="F70:F71"/>
    <mergeCell ref="G70:G71"/>
    <mergeCell ref="H70:H71"/>
    <mergeCell ref="B72:C72"/>
    <mergeCell ref="E72:E73"/>
    <mergeCell ref="F72:F73"/>
    <mergeCell ref="G72:G73"/>
    <mergeCell ref="H72:H73"/>
    <mergeCell ref="B73:C73"/>
    <mergeCell ref="E56:E57"/>
    <mergeCell ref="G56:G57"/>
    <mergeCell ref="A80:C81"/>
    <mergeCell ref="E80:E81"/>
    <mergeCell ref="F80:F81"/>
    <mergeCell ref="G80:G81"/>
    <mergeCell ref="H80:H81"/>
    <mergeCell ref="B86:D87"/>
    <mergeCell ref="E86:E87"/>
    <mergeCell ref="F86:F87"/>
    <mergeCell ref="G86:G87"/>
    <mergeCell ref="H86:H87"/>
    <mergeCell ref="E82:E83"/>
    <mergeCell ref="F82:F83"/>
    <mergeCell ref="G82:G83"/>
    <mergeCell ref="H82:H83"/>
    <mergeCell ref="E84:E85"/>
    <mergeCell ref="F84:F85"/>
    <mergeCell ref="G84:G85"/>
    <mergeCell ref="H84:H85"/>
    <mergeCell ref="E74:E75"/>
    <mergeCell ref="F74:F75"/>
    <mergeCell ref="G74:G75"/>
    <mergeCell ref="H74:H75"/>
  </mergeCells>
  <printOptions horizontalCentered="1"/>
  <pageMargins left="0.7480314960629921" right="0.7480314960629921" top="1.1811023622047245" bottom="0.8267716535433072" header="0.5118110236220472" footer="0.5118110236220472"/>
  <pageSetup firstPageNumber="12" useFirstPageNumber="1" horizontalDpi="600" verticalDpi="600" orientation="landscape" paperSize="9" scale="90" r:id="rId4"/>
  <headerFooter alignWithMargins="0">
    <oddFooter>&amp;C- &amp;P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곽순석</cp:lastModifiedBy>
  <cp:lastPrinted>2019-05-21T04:11:40Z</cp:lastPrinted>
  <dcterms:created xsi:type="dcterms:W3CDTF">2013-05-21T01:54:07Z</dcterms:created>
  <dcterms:modified xsi:type="dcterms:W3CDTF">2019-05-24T07:47:14Z</dcterms:modified>
  <cp:category/>
  <cp:version/>
  <cp:contentType/>
  <cp:contentStatus/>
</cp:coreProperties>
</file>